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0008D3CD-6CA7-4B53-AF27-688C9942BCDD}" xr6:coauthVersionLast="47" xr6:coauthVersionMax="47" xr10:uidLastSave="{00000000-0000-0000-0000-000000000000}"/>
  <bookViews>
    <workbookView xWindow="-120" yWindow="-120" windowWidth="29040" windowHeight="17520" tabRatio="846" xr2:uid="{00000000-000D-0000-FFFF-FFFF00000000}"/>
  </bookViews>
  <sheets>
    <sheet name="Velkommen" sheetId="17" r:id="rId1"/>
    <sheet name="Liste over tabeller" sheetId="8" r:id="rId2"/>
    <sheet name="Tabel 1 Antal dyr" sheetId="1" r:id="rId3"/>
    <sheet name="Tabel 2 Staldtypefordeling" sheetId="9" r:id="rId4"/>
    <sheet name="Tabel 3 CH4 fra fordøjelse" sheetId="10" r:id="rId5"/>
    <sheet name="Tabel 4 CH4 fra gødning" sheetId="2" r:id="rId6"/>
    <sheet name="Tabel 5 N2O fra gødning" sheetId="3" r:id="rId7"/>
    <sheet name="Tabel 6 Gødningsmængder" sheetId="14" r:id="rId8"/>
    <sheet name="Tabel 7 Miljøteknologi" sheetId="15" r:id="rId9"/>
    <sheet name="Tabel 8 Reduktionsfaktorer" sheetId="4" r:id="rId10"/>
    <sheet name="Tabel 9 Bioforgasset gylle" sheetId="6" r:id="rId11"/>
    <sheet name="Tabel 10 N-udskillelse" sheetId="16" r:id="rId12"/>
    <sheet name="Tabel 11 Baggrundstal kvæg" sheetId="7" r:id="rId13"/>
    <sheet name="Tabel 12 Gødskning" sheetId="18" r:id="rId14"/>
    <sheet name="Tabel 13 Opholdstid staldtype" sheetId="19" r:id="rId15"/>
    <sheet name="Tabel 14 Reduktioner" sheetId="21" r:id="rId16"/>
    <sheet name="Reference liste" sheetId="20"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K52" i="2" l="1"/>
  <c r="AL37" i="3" l="1"/>
  <c r="AM37" i="3"/>
  <c r="AN37" i="3"/>
  <c r="AO37" i="3"/>
  <c r="AP37" i="3"/>
  <c r="AQ37" i="3"/>
  <c r="AR37" i="3"/>
  <c r="AS37" i="3"/>
  <c r="AT37" i="3"/>
  <c r="AU37" i="3"/>
  <c r="AV37" i="3"/>
  <c r="AW37" i="3"/>
  <c r="AX37" i="3"/>
  <c r="AY37" i="3"/>
  <c r="AZ37" i="3"/>
  <c r="BA37" i="3"/>
  <c r="BB37" i="3"/>
  <c r="BC37" i="3"/>
  <c r="BD37" i="3"/>
  <c r="BE37" i="3"/>
  <c r="BF37" i="3"/>
  <c r="BG37" i="3"/>
  <c r="BH37" i="3"/>
  <c r="BI37" i="3"/>
  <c r="BJ37" i="3"/>
  <c r="BK37" i="3"/>
  <c r="AL38" i="3"/>
  <c r="AM38" i="3"/>
  <c r="AN38" i="3"/>
  <c r="AO38" i="3"/>
  <c r="AP38" i="3"/>
  <c r="AQ38" i="3"/>
  <c r="AR38" i="3"/>
  <c r="AS38" i="3"/>
  <c r="AT38" i="3"/>
  <c r="AU38" i="3"/>
  <c r="AV38" i="3"/>
  <c r="AW38" i="3"/>
  <c r="AX38" i="3"/>
  <c r="AY38" i="3"/>
  <c r="AZ38" i="3"/>
  <c r="BA38" i="3"/>
  <c r="BB38" i="3"/>
  <c r="BC38" i="3"/>
  <c r="BD38" i="3"/>
  <c r="BE38" i="3"/>
  <c r="BF38" i="3"/>
  <c r="BG38" i="3"/>
  <c r="BH38" i="3"/>
  <c r="BI38" i="3"/>
  <c r="BJ38" i="3"/>
  <c r="BK38" i="3"/>
  <c r="D37" i="3"/>
  <c r="E37" i="3"/>
  <c r="F37" i="3"/>
  <c r="G37" i="3"/>
  <c r="H37" i="3"/>
  <c r="I37" i="3"/>
  <c r="J37" i="3"/>
  <c r="K37" i="3"/>
  <c r="L37" i="3"/>
  <c r="M37" i="3"/>
  <c r="N37" i="3"/>
  <c r="O37" i="3"/>
  <c r="P37" i="3"/>
  <c r="Q37" i="3"/>
  <c r="R37" i="3"/>
  <c r="S37" i="3"/>
  <c r="T37" i="3"/>
  <c r="U37" i="3"/>
  <c r="V37" i="3"/>
  <c r="W37" i="3"/>
  <c r="X37" i="3"/>
  <c r="Y37" i="3"/>
  <c r="Z37" i="3"/>
  <c r="AA37" i="3"/>
  <c r="AB37" i="3"/>
  <c r="AC37" i="3"/>
  <c r="AD37" i="3"/>
  <c r="AE37" i="3"/>
  <c r="AF37" i="3"/>
  <c r="AG37" i="3"/>
  <c r="AH37" i="3"/>
  <c r="AI37" i="3"/>
  <c r="AJ37" i="3"/>
  <c r="AK37" i="3"/>
  <c r="D38" i="3"/>
  <c r="E38" i="3"/>
  <c r="F38" i="3"/>
  <c r="G38" i="3"/>
  <c r="H38" i="3"/>
  <c r="I38" i="3"/>
  <c r="J38" i="3"/>
  <c r="K38" i="3"/>
  <c r="L38" i="3"/>
  <c r="M38" i="3"/>
  <c r="N38" i="3"/>
  <c r="O38" i="3"/>
  <c r="P38" i="3"/>
  <c r="Q38" i="3"/>
  <c r="R38" i="3"/>
  <c r="S38" i="3"/>
  <c r="T38" i="3"/>
  <c r="U38" i="3"/>
  <c r="V38" i="3"/>
  <c r="W38" i="3"/>
  <c r="X38" i="3"/>
  <c r="Y38" i="3"/>
  <c r="Z38" i="3"/>
  <c r="AA38" i="3"/>
  <c r="AB38" i="3"/>
  <c r="AC38" i="3"/>
  <c r="AD38" i="3"/>
  <c r="AE38" i="3"/>
  <c r="AF38" i="3"/>
  <c r="AG38" i="3"/>
  <c r="AH38" i="3"/>
  <c r="AI38" i="3"/>
  <c r="AJ38" i="3"/>
  <c r="AK38" i="3"/>
  <c r="C42" i="3"/>
  <c r="C41" i="3"/>
  <c r="C40" i="3"/>
  <c r="C38" i="3"/>
  <c r="C37" i="3"/>
  <c r="C36" i="3"/>
  <c r="C35" i="3"/>
  <c r="C34" i="3"/>
  <c r="AK33" i="3"/>
  <c r="C32" i="3"/>
  <c r="A15" i="8"/>
  <c r="AP52" i="2" l="1"/>
  <c r="AL54" i="2"/>
  <c r="AX54" i="2"/>
  <c r="BB54" i="2"/>
  <c r="BJ54" i="2"/>
  <c r="AR58" i="2"/>
  <c r="AS58" i="2"/>
  <c r="AT58" i="2"/>
  <c r="AZ58" i="2"/>
  <c r="BE58" i="2"/>
  <c r="BI58" i="2"/>
  <c r="AP58" i="2"/>
  <c r="BB58" i="2"/>
  <c r="AO59" i="2"/>
  <c r="AV59" i="2"/>
  <c r="BA59" i="2"/>
  <c r="AL61" i="2"/>
  <c r="AQ61" i="2"/>
  <c r="AU61" i="2"/>
  <c r="AV61" i="2"/>
  <c r="BC61" i="2"/>
  <c r="BG61" i="2"/>
  <c r="BH61" i="2"/>
  <c r="BJ61" i="2"/>
  <c r="AN61" i="2"/>
  <c r="AZ61" i="2"/>
  <c r="AL62" i="2"/>
  <c r="AM62" i="2"/>
  <c r="AN62" i="2"/>
  <c r="AO62" i="2"/>
  <c r="AP62" i="2"/>
  <c r="AQ62" i="2"/>
  <c r="AR62" i="2"/>
  <c r="AS62" i="2"/>
  <c r="AT62" i="2"/>
  <c r="AU62" i="2"/>
  <c r="AV62" i="2"/>
  <c r="AW62" i="2"/>
  <c r="AX62" i="2"/>
  <c r="AY62" i="2"/>
  <c r="AZ62" i="2"/>
  <c r="BA62" i="2"/>
  <c r="BB62" i="2"/>
  <c r="BC62" i="2"/>
  <c r="BD62" i="2"/>
  <c r="BE62" i="2"/>
  <c r="BF62" i="2"/>
  <c r="BG62" i="2"/>
  <c r="BH62" i="2"/>
  <c r="BI62" i="2"/>
  <c r="BJ62" i="2"/>
  <c r="BK62" i="2"/>
  <c r="AK54" i="2"/>
  <c r="AK58" i="2"/>
  <c r="AK61" i="2"/>
  <c r="AK62" i="2"/>
  <c r="AT61" i="2" l="1"/>
  <c r="AX60" i="2"/>
  <c r="BD59" i="2"/>
  <c r="AR59" i="2"/>
  <c r="BH58" i="2"/>
  <c r="AT54" i="2"/>
  <c r="AZ53" i="2"/>
  <c r="BB53" i="2"/>
  <c r="AT51" i="2"/>
  <c r="AZ60" i="2"/>
  <c r="AN55" i="2"/>
  <c r="BI60" i="2"/>
  <c r="BK53" i="2"/>
  <c r="AM53" i="2"/>
  <c r="BC51" i="2"/>
  <c r="BD53" i="2"/>
  <c r="BF56" i="2"/>
  <c r="BB61" i="2"/>
  <c r="AV57" i="2"/>
  <c r="AN59" i="2"/>
  <c r="BJ60" i="2"/>
  <c r="AL60" i="2"/>
  <c r="BF58" i="2"/>
  <c r="BD57" i="2"/>
  <c r="AR57" i="2"/>
  <c r="AZ55" i="2"/>
  <c r="AN53" i="2"/>
  <c r="BD51" i="2"/>
  <c r="AR51" i="2"/>
  <c r="AO46" i="2"/>
  <c r="BH60" i="2"/>
  <c r="BJ56" i="2"/>
  <c r="AL56" i="2"/>
  <c r="AV55" i="2"/>
  <c r="BH53" i="2"/>
  <c r="BJ53" i="2"/>
  <c r="AL53" i="2"/>
  <c r="AT52" i="2"/>
  <c r="AZ51" i="2"/>
  <c r="BB51" i="2"/>
  <c r="AK59" i="2"/>
  <c r="BK61" i="2"/>
  <c r="AY61" i="2"/>
  <c r="AM61" i="2"/>
  <c r="AS60" i="2"/>
  <c r="BI59" i="2"/>
  <c r="AW59" i="2"/>
  <c r="BA58" i="2"/>
  <c r="AO58" i="2"/>
  <c r="BK54" i="2"/>
  <c r="AY54" i="2"/>
  <c r="AM54" i="2"/>
  <c r="AU53" i="2"/>
  <c r="BC52" i="2"/>
  <c r="BK51" i="2"/>
  <c r="AM51" i="2"/>
  <c r="AR60" i="2"/>
  <c r="AT53" i="2"/>
  <c r="BJ51" i="2"/>
  <c r="AL51" i="2"/>
  <c r="BB60" i="2"/>
  <c r="AP60" i="2"/>
  <c r="BA60" i="2"/>
  <c r="AW58" i="2"/>
  <c r="AU57" i="2"/>
  <c r="AW56" i="2"/>
  <c r="AY55" i="2"/>
  <c r="BB57" i="2"/>
  <c r="AT57" i="2"/>
  <c r="AV56" i="2"/>
  <c r="AP55" i="2"/>
  <c r="AK53" i="2"/>
  <c r="AK52" i="2"/>
  <c r="BI61" i="2"/>
  <c r="BA61" i="2"/>
  <c r="AS61" i="2"/>
  <c r="AU60" i="2"/>
  <c r="AY60" i="2"/>
  <c r="AQ60" i="2"/>
  <c r="AS59" i="2"/>
  <c r="BK59" i="2"/>
  <c r="BC59" i="2"/>
  <c r="AU59" i="2"/>
  <c r="AM59" i="2"/>
  <c r="BG58" i="2"/>
  <c r="AY58" i="2"/>
  <c r="AQ58" i="2"/>
  <c r="AO57" i="2"/>
  <c r="BI57" i="2"/>
  <c r="AS57" i="2"/>
  <c r="BK56" i="2"/>
  <c r="BC56" i="2"/>
  <c r="AU56" i="2"/>
  <c r="AM56" i="2"/>
  <c r="BE55" i="2"/>
  <c r="AW55" i="2"/>
  <c r="AO55" i="2"/>
  <c r="BG54" i="2"/>
  <c r="AQ54" i="2"/>
  <c r="BI54" i="2"/>
  <c r="BA54" i="2"/>
  <c r="AS54" i="2"/>
  <c r="AW53" i="2"/>
  <c r="AQ53" i="2"/>
  <c r="BA53" i="2"/>
  <c r="AS53" i="2"/>
  <c r="BG52" i="2"/>
  <c r="AY52" i="2"/>
  <c r="BI52" i="2"/>
  <c r="BA52" i="2"/>
  <c r="AS52" i="2"/>
  <c r="AO51" i="2"/>
  <c r="BG51" i="2"/>
  <c r="BI51" i="2"/>
  <c r="AS51" i="2"/>
  <c r="BC57" i="2"/>
  <c r="BE56" i="2"/>
  <c r="BG55" i="2"/>
  <c r="BJ57" i="2"/>
  <c r="AL57" i="2"/>
  <c r="BD56" i="2"/>
  <c r="AN56" i="2"/>
  <c r="BF55" i="2"/>
  <c r="AX55" i="2"/>
  <c r="AV46" i="2"/>
  <c r="AR61" i="2"/>
  <c r="BF60" i="2"/>
  <c r="BJ59" i="2"/>
  <c r="BB59" i="2"/>
  <c r="AT59" i="2"/>
  <c r="AL59" i="2"/>
  <c r="AX58" i="2"/>
  <c r="AZ57" i="2"/>
  <c r="BB56" i="2"/>
  <c r="BD55" i="2"/>
  <c r="BH54" i="2"/>
  <c r="AZ54" i="2"/>
  <c r="AR54" i="2"/>
  <c r="BH52" i="2"/>
  <c r="AZ52" i="2"/>
  <c r="AR52" i="2"/>
  <c r="AO60" i="2"/>
  <c r="AQ57" i="2"/>
  <c r="AS56" i="2"/>
  <c r="BK55" i="2"/>
  <c r="AM55" i="2"/>
  <c r="AY53" i="2"/>
  <c r="AQ52" i="2"/>
  <c r="AQ51" i="2"/>
  <c r="F46" i="2"/>
  <c r="BF61" i="2"/>
  <c r="AX61" i="2"/>
  <c r="AP61" i="2"/>
  <c r="BD60" i="2"/>
  <c r="AV60" i="2"/>
  <c r="AN60" i="2"/>
  <c r="BH59" i="2"/>
  <c r="AZ59" i="2"/>
  <c r="BD58" i="2"/>
  <c r="AV58" i="2"/>
  <c r="AN58" i="2"/>
  <c r="BH57" i="2"/>
  <c r="BF57" i="2"/>
  <c r="AX57" i="2"/>
  <c r="AP57" i="2"/>
  <c r="AT56" i="2"/>
  <c r="AX56" i="2"/>
  <c r="BH56" i="2"/>
  <c r="AZ56" i="2"/>
  <c r="AR56" i="2"/>
  <c r="BH55" i="2"/>
  <c r="BJ55" i="2"/>
  <c r="BB55" i="2"/>
  <c r="AT55" i="2"/>
  <c r="AL55" i="2"/>
  <c r="BF54" i="2"/>
  <c r="AP54" i="2"/>
  <c r="AR53" i="2"/>
  <c r="AV53" i="2"/>
  <c r="BF53" i="2"/>
  <c r="AX53" i="2"/>
  <c r="AP53" i="2"/>
  <c r="BB52" i="2"/>
  <c r="BF52" i="2"/>
  <c r="BH51" i="2"/>
  <c r="BF51" i="2"/>
  <c r="AX51" i="2"/>
  <c r="AP51" i="2"/>
  <c r="BK57" i="2"/>
  <c r="BE60" i="2"/>
  <c r="BG57" i="2"/>
  <c r="BI56" i="2"/>
  <c r="BC55" i="2"/>
  <c r="AY51" i="2"/>
  <c r="AK55" i="2"/>
  <c r="BE61" i="2"/>
  <c r="AW61" i="2"/>
  <c r="AO61" i="2"/>
  <c r="BG60" i="2"/>
  <c r="BK60" i="2"/>
  <c r="BC60" i="2"/>
  <c r="AM60" i="2"/>
  <c r="BE59" i="2"/>
  <c r="BG59" i="2"/>
  <c r="AY59" i="2"/>
  <c r="AQ59" i="2"/>
  <c r="BK58" i="2"/>
  <c r="BC58" i="2"/>
  <c r="AU58" i="2"/>
  <c r="AM58" i="2"/>
  <c r="BA57" i="2"/>
  <c r="BE57" i="2"/>
  <c r="AW57" i="2"/>
  <c r="BG56" i="2"/>
  <c r="AY56" i="2"/>
  <c r="AQ56" i="2"/>
  <c r="BI55" i="2"/>
  <c r="BA55" i="2"/>
  <c r="AS55" i="2"/>
  <c r="BC54" i="2"/>
  <c r="AU54" i="2"/>
  <c r="BE54" i="2"/>
  <c r="AW54" i="2"/>
  <c r="AO54" i="2"/>
  <c r="BI53" i="2"/>
  <c r="BC53" i="2"/>
  <c r="BE53" i="2"/>
  <c r="AO53" i="2"/>
  <c r="AU52" i="2"/>
  <c r="AM52" i="2"/>
  <c r="BE52" i="2"/>
  <c r="AO52" i="2"/>
  <c r="AU46" i="2"/>
  <c r="BE51" i="2"/>
  <c r="AW51" i="2"/>
  <c r="AM57" i="2"/>
  <c r="AO56" i="2"/>
  <c r="AQ55" i="2"/>
  <c r="AW60" i="2"/>
  <c r="AY57" i="2"/>
  <c r="BA56" i="2"/>
  <c r="AU55" i="2"/>
  <c r="BG53" i="2"/>
  <c r="BD61" i="2"/>
  <c r="AT60" i="2"/>
  <c r="BF59" i="2"/>
  <c r="AX59" i="2"/>
  <c r="AP59" i="2"/>
  <c r="BJ58" i="2"/>
  <c r="AL58" i="2"/>
  <c r="AN57" i="2"/>
  <c r="AP56" i="2"/>
  <c r="AR55" i="2"/>
  <c r="BD54" i="2"/>
  <c r="AV54" i="2"/>
  <c r="AN54" i="2"/>
  <c r="BD52" i="2"/>
  <c r="AV52" i="2"/>
  <c r="AN52" i="2"/>
  <c r="C46" i="2"/>
  <c r="AK56" i="2"/>
  <c r="Y46" i="2"/>
  <c r="K46" i="2"/>
  <c r="AK57" i="2"/>
  <c r="AI46" i="2"/>
  <c r="AG46" i="2"/>
  <c r="AK60" i="2"/>
  <c r="S46" i="2"/>
  <c r="AJ46" i="2"/>
  <c r="X46" i="2"/>
  <c r="L46" i="2"/>
  <c r="AH46" i="2"/>
  <c r="V46" i="2"/>
  <c r="J46" i="2"/>
  <c r="U46" i="2"/>
  <c r="AV51" i="2"/>
  <c r="BH46" i="2"/>
  <c r="AU51" i="2"/>
  <c r="I46" i="2"/>
  <c r="BI46" i="2"/>
  <c r="AE46" i="2"/>
  <c r="BG46" i="2"/>
  <c r="AC46" i="2"/>
  <c r="W46" i="2"/>
  <c r="BJ46" i="2"/>
  <c r="AX46" i="2"/>
  <c r="AL46" i="2"/>
  <c r="AZ46" i="2"/>
  <c r="BB46" i="2"/>
  <c r="BD46" i="2"/>
  <c r="AR46" i="2"/>
  <c r="BF46" i="2"/>
  <c r="AT46" i="2"/>
  <c r="AW46" i="2"/>
  <c r="AQ46" i="2"/>
  <c r="AS46" i="2"/>
  <c r="BA46" i="2"/>
  <c r="BC46" i="2"/>
  <c r="BE46" i="2"/>
  <c r="E46" i="2"/>
  <c r="O46" i="2"/>
  <c r="BK46" i="2"/>
  <c r="AY46" i="2"/>
  <c r="AM46" i="2"/>
  <c r="T46" i="2"/>
  <c r="AB46" i="2"/>
  <c r="Z46" i="2"/>
  <c r="AN46" i="2"/>
  <c r="G46" i="2"/>
  <c r="Q46" i="2"/>
  <c r="AA46" i="2"/>
  <c r="AK46" i="2"/>
  <c r="M46" i="2"/>
  <c r="BJ52" i="2"/>
  <c r="AX52" i="2"/>
  <c r="AL52" i="2"/>
  <c r="AN51" i="2"/>
  <c r="H46" i="2"/>
  <c r="R46" i="2"/>
  <c r="D46" i="2"/>
  <c r="AK51" i="2"/>
  <c r="AW52" i="2"/>
  <c r="AF46" i="2"/>
  <c r="AD46" i="2"/>
  <c r="P46" i="2"/>
  <c r="N46" i="2"/>
  <c r="AP46" i="2"/>
  <c r="BA51" i="2"/>
  <c r="AL29" i="7" l="1"/>
  <c r="AM29" i="7" s="1"/>
  <c r="AN29" i="7" s="1"/>
  <c r="AO29" i="7" s="1"/>
  <c r="AP29" i="7" s="1"/>
  <c r="AQ29" i="7" s="1"/>
  <c r="AR29" i="7" s="1"/>
  <c r="AS29" i="7" s="1"/>
  <c r="AT29" i="7" s="1"/>
  <c r="AU29" i="7" s="1"/>
  <c r="AV29" i="7" s="1"/>
  <c r="AW29" i="7" s="1"/>
  <c r="AX29" i="7" s="1"/>
  <c r="AY29" i="7" s="1"/>
  <c r="AZ29" i="7" s="1"/>
  <c r="BA29" i="7" s="1"/>
  <c r="BB29" i="7" s="1"/>
  <c r="BC29" i="7" s="1"/>
  <c r="BD29" i="7" s="1"/>
  <c r="BE29" i="7" s="1"/>
  <c r="BF29" i="7" s="1"/>
  <c r="BG29" i="7" s="1"/>
  <c r="BH29" i="7" s="1"/>
  <c r="BI29" i="7" s="1"/>
  <c r="BJ29" i="7" s="1"/>
  <c r="BK29" i="7" s="1"/>
  <c r="AL30" i="7"/>
  <c r="AM30" i="7" s="1"/>
  <c r="AN30" i="7" s="1"/>
  <c r="AO30" i="7" s="1"/>
  <c r="AP30" i="7" s="1"/>
  <c r="AQ30" i="7" s="1"/>
  <c r="AR30" i="7" s="1"/>
  <c r="AS30" i="7" s="1"/>
  <c r="AT30" i="7" s="1"/>
  <c r="AU30" i="7" s="1"/>
  <c r="AV30" i="7" s="1"/>
  <c r="AW30" i="7" s="1"/>
  <c r="AX30" i="7" s="1"/>
  <c r="AY30" i="7" s="1"/>
  <c r="AZ30" i="7" s="1"/>
  <c r="BA30" i="7" s="1"/>
  <c r="BB30" i="7" s="1"/>
  <c r="BC30" i="7" s="1"/>
  <c r="BD30" i="7" s="1"/>
  <c r="BE30" i="7" s="1"/>
  <c r="BF30" i="7" s="1"/>
  <c r="BG30" i="7" s="1"/>
  <c r="BH30" i="7" s="1"/>
  <c r="BI30" i="7" s="1"/>
  <c r="BJ30" i="7" s="1"/>
  <c r="BK30" i="7" s="1"/>
  <c r="AK30" i="7"/>
  <c r="AK29" i="7"/>
  <c r="AE23" i="15" l="1"/>
  <c r="AF23" i="15" s="1"/>
  <c r="AG23" i="15" s="1"/>
  <c r="AH23" i="15" s="1"/>
  <c r="AI23" i="15" s="1"/>
  <c r="AJ23" i="15" s="1"/>
  <c r="AE22" i="15"/>
  <c r="AF22" i="15" s="1"/>
  <c r="AG22" i="15" s="1"/>
  <c r="AH22" i="15" s="1"/>
  <c r="AI22" i="15" s="1"/>
  <c r="AJ22" i="15" s="1"/>
  <c r="AK173" i="9" l="1"/>
  <c r="AL173" i="9" s="1"/>
  <c r="AM173" i="9" s="1"/>
  <c r="AN173" i="9" s="1"/>
  <c r="AO173" i="9" s="1"/>
  <c r="AP173" i="9" s="1"/>
  <c r="AQ173" i="9" s="1"/>
  <c r="AR173" i="9" s="1"/>
  <c r="AS173" i="9" s="1"/>
  <c r="AT173" i="9" s="1"/>
  <c r="AU173" i="9" s="1"/>
  <c r="AV173" i="9" s="1"/>
  <c r="AW173" i="9" s="1"/>
  <c r="AX173" i="9" s="1"/>
  <c r="AY173" i="9" s="1"/>
  <c r="AZ173" i="9" s="1"/>
  <c r="BA173" i="9" s="1"/>
  <c r="BB173" i="9" s="1"/>
  <c r="BC173" i="9" s="1"/>
  <c r="BD173" i="9" s="1"/>
  <c r="BE173" i="9" s="1"/>
  <c r="BF173" i="9" s="1"/>
  <c r="BG173" i="9" s="1"/>
  <c r="BH173" i="9" s="1"/>
  <c r="BI173" i="9" s="1"/>
  <c r="BJ173" i="9" s="1"/>
  <c r="BK173" i="9" s="1"/>
  <c r="AK174" i="9"/>
  <c r="AL174" i="9" s="1"/>
  <c r="AM174" i="9" s="1"/>
  <c r="AN174" i="9" s="1"/>
  <c r="AO174" i="9" s="1"/>
  <c r="AP174" i="9" s="1"/>
  <c r="AQ174" i="9" s="1"/>
  <c r="AR174" i="9" s="1"/>
  <c r="AS174" i="9" s="1"/>
  <c r="AT174" i="9" s="1"/>
  <c r="AU174" i="9" s="1"/>
  <c r="AV174" i="9" s="1"/>
  <c r="AW174" i="9" s="1"/>
  <c r="AX174" i="9" s="1"/>
  <c r="AY174" i="9" s="1"/>
  <c r="AZ174" i="9" s="1"/>
  <c r="BA174" i="9" s="1"/>
  <c r="BB174" i="9" s="1"/>
  <c r="BC174" i="9" s="1"/>
  <c r="BD174" i="9" s="1"/>
  <c r="BE174" i="9" s="1"/>
  <c r="BF174" i="9" s="1"/>
  <c r="BG174" i="9" s="1"/>
  <c r="BH174" i="9" s="1"/>
  <c r="BI174" i="9" s="1"/>
  <c r="BJ174" i="9" s="1"/>
  <c r="BK174" i="9" s="1"/>
  <c r="BJ27" i="3" l="1"/>
  <c r="BH19" i="10"/>
  <c r="BC19" i="10"/>
  <c r="AZ27" i="3"/>
  <c r="AD19" i="10"/>
  <c r="BH27" i="3"/>
  <c r="R27" i="3"/>
  <c r="AR27" i="3"/>
  <c r="AT27" i="3"/>
  <c r="AK19" i="10"/>
  <c r="C27" i="3"/>
  <c r="BI19" i="10"/>
  <c r="AJ27" i="3"/>
  <c r="AD27" i="3"/>
  <c r="O27" i="3"/>
  <c r="AH27" i="3"/>
  <c r="Z27" i="3"/>
  <c r="D27" i="3"/>
  <c r="F27" i="3"/>
  <c r="BE19" i="10"/>
  <c r="AW19" i="10"/>
  <c r="AO19" i="10"/>
  <c r="T27" i="3"/>
  <c r="M27" i="3"/>
  <c r="W27" i="3"/>
  <c r="BG27" i="3"/>
  <c r="AY27" i="3"/>
  <c r="AQ27" i="3"/>
  <c r="U27" i="3"/>
  <c r="AE27" i="3"/>
  <c r="AU19" i="10"/>
  <c r="AB27" i="3"/>
  <c r="E27" i="3"/>
  <c r="G27" i="3"/>
  <c r="BK27" i="3"/>
  <c r="BC27" i="3"/>
  <c r="AU27" i="3"/>
  <c r="AM27" i="3"/>
  <c r="BE27" i="3"/>
  <c r="AW27" i="3"/>
  <c r="AO27" i="3"/>
  <c r="BB27" i="3"/>
  <c r="AL27" i="3"/>
  <c r="AC27" i="3"/>
  <c r="N27" i="3"/>
  <c r="BD27" i="3"/>
  <c r="AV27" i="3"/>
  <c r="AN27" i="3"/>
  <c r="L27" i="3"/>
  <c r="V27" i="3"/>
  <c r="J27" i="3"/>
  <c r="AK27" i="3"/>
  <c r="BI27" i="3"/>
  <c r="BA27" i="3"/>
  <c r="AS27" i="3"/>
  <c r="BF27" i="3"/>
  <c r="AX27" i="3"/>
  <c r="AP27" i="3"/>
  <c r="AF27" i="3"/>
  <c r="X27" i="3"/>
  <c r="P27" i="3"/>
  <c r="H27" i="3"/>
  <c r="AG27" i="3"/>
  <c r="Y27" i="3"/>
  <c r="Q27" i="3"/>
  <c r="I27" i="3"/>
  <c r="AI27" i="3"/>
  <c r="AA27" i="3"/>
  <c r="S27" i="3"/>
  <c r="K27" i="3"/>
  <c r="B19" i="10"/>
  <c r="AZ19" i="10"/>
  <c r="E19" i="10"/>
  <c r="AH19" i="10"/>
  <c r="V19" i="10"/>
  <c r="AI19" i="10"/>
  <c r="AA19" i="10"/>
  <c r="S19" i="10"/>
  <c r="K19" i="10"/>
  <c r="AB19" i="10"/>
  <c r="T19" i="10"/>
  <c r="L19" i="10"/>
  <c r="D19" i="10"/>
  <c r="AE19" i="10"/>
  <c r="W19" i="10"/>
  <c r="O19" i="10"/>
  <c r="G19" i="10"/>
  <c r="AF19" i="10"/>
  <c r="X19" i="10"/>
  <c r="P19" i="10"/>
  <c r="H19" i="10"/>
  <c r="BF19" i="10"/>
  <c r="AX19" i="10"/>
  <c r="M19" i="10"/>
  <c r="R19" i="10"/>
  <c r="N19" i="10"/>
  <c r="AC19" i="10"/>
  <c r="Z19" i="10"/>
  <c r="F19" i="10"/>
  <c r="AR19" i="10"/>
  <c r="BJ19" i="10"/>
  <c r="BB19" i="10"/>
  <c r="AT19" i="10"/>
  <c r="AL19" i="10"/>
  <c r="BD19" i="10"/>
  <c r="AV19" i="10"/>
  <c r="J19" i="10"/>
  <c r="C19" i="10"/>
  <c r="U19" i="10"/>
  <c r="BG19" i="10"/>
  <c r="AY19" i="10"/>
  <c r="AJ19" i="10"/>
  <c r="AM19" i="10"/>
  <c r="AQ19" i="10"/>
  <c r="AP19" i="10"/>
  <c r="BA19" i="10"/>
  <c r="AN19" i="10"/>
  <c r="AG19" i="10"/>
  <c r="Y19" i="10"/>
  <c r="Q19" i="10"/>
  <c r="I19" i="10"/>
  <c r="AS19" i="10"/>
  <c r="AL42" i="3" l="1"/>
  <c r="AM42" i="3"/>
  <c r="AN42" i="3"/>
  <c r="AO42" i="3"/>
  <c r="AP42" i="3"/>
  <c r="AQ42" i="3"/>
  <c r="AR42" i="3"/>
  <c r="AS42" i="3"/>
  <c r="AT42" i="3"/>
  <c r="AU42" i="3"/>
  <c r="AV42" i="3"/>
  <c r="AW42" i="3"/>
  <c r="AX42" i="3"/>
  <c r="AY42" i="3"/>
  <c r="AZ42" i="3"/>
  <c r="BA42" i="3"/>
  <c r="BB42" i="3"/>
  <c r="BC42" i="3"/>
  <c r="BD42" i="3"/>
  <c r="BE42" i="3"/>
  <c r="BF42" i="3"/>
  <c r="BG42" i="3"/>
  <c r="BH42" i="3"/>
  <c r="BI42" i="3"/>
  <c r="BJ42" i="3"/>
  <c r="BK42" i="3"/>
  <c r="AK42" i="3"/>
  <c r="AU33" i="3" l="1"/>
  <c r="AT25" i="10"/>
  <c r="AQ32" i="3"/>
  <c r="AP24" i="10"/>
  <c r="AV30" i="10"/>
  <c r="BA36" i="3"/>
  <c r="AZ28" i="10"/>
  <c r="AO43" i="3"/>
  <c r="AN35" i="10"/>
  <c r="BI39" i="3"/>
  <c r="BH31" i="10"/>
  <c r="AQ41" i="3"/>
  <c r="AP33" i="10"/>
  <c r="BJ33" i="3"/>
  <c r="BI25" i="10"/>
  <c r="BB33" i="3"/>
  <c r="BA25" i="10"/>
  <c r="AT33" i="3"/>
  <c r="AS25" i="10"/>
  <c r="AL33" i="3"/>
  <c r="AK25" i="10"/>
  <c r="BF32" i="3"/>
  <c r="BE24" i="10"/>
  <c r="AX32" i="3"/>
  <c r="AW24" i="10"/>
  <c r="AP32" i="3"/>
  <c r="AO24" i="10"/>
  <c r="BG34" i="3"/>
  <c r="BF26" i="10"/>
  <c r="AY34" i="3"/>
  <c r="AX26" i="10"/>
  <c r="AQ34" i="3"/>
  <c r="AP26" i="10"/>
  <c r="AJ29" i="10"/>
  <c r="BC30" i="10"/>
  <c r="AU30" i="10"/>
  <c r="AM30" i="10"/>
  <c r="BE29" i="10"/>
  <c r="AW29" i="10"/>
  <c r="AO29" i="10"/>
  <c r="BH36" i="3"/>
  <c r="BG28" i="10"/>
  <c r="AZ36" i="3"/>
  <c r="AY28" i="10"/>
  <c r="AR36" i="3"/>
  <c r="AQ28" i="10"/>
  <c r="AK43" i="3"/>
  <c r="AJ35" i="10"/>
  <c r="BD43" i="3"/>
  <c r="BC35" i="10"/>
  <c r="AV43" i="3"/>
  <c r="AU35" i="10"/>
  <c r="AN43" i="3"/>
  <c r="AM35" i="10"/>
  <c r="BF35" i="3"/>
  <c r="BF40" i="3"/>
  <c r="BE32" i="10"/>
  <c r="BE27" i="10"/>
  <c r="AX35" i="3"/>
  <c r="AX40" i="3"/>
  <c r="AW27" i="10"/>
  <c r="AW32" i="10"/>
  <c r="AP35" i="3"/>
  <c r="AP40" i="3"/>
  <c r="AO32" i="10"/>
  <c r="AO27" i="10"/>
  <c r="BH39" i="3"/>
  <c r="BG31" i="10"/>
  <c r="AZ39" i="3"/>
  <c r="AY31" i="10"/>
  <c r="AR39" i="3"/>
  <c r="AQ31" i="10"/>
  <c r="BF41" i="3"/>
  <c r="BE33" i="10"/>
  <c r="AX41" i="3"/>
  <c r="AW33" i="10"/>
  <c r="AP41" i="3"/>
  <c r="AO33" i="10"/>
  <c r="BK33" i="3"/>
  <c r="BJ25" i="10"/>
  <c r="BG32" i="3"/>
  <c r="BF24" i="10"/>
  <c r="AR34" i="3"/>
  <c r="AQ26" i="10"/>
  <c r="AK41" i="3"/>
  <c r="AJ33" i="10"/>
  <c r="AS39" i="3"/>
  <c r="AR31" i="10"/>
  <c r="AY41" i="3"/>
  <c r="AX33" i="10"/>
  <c r="AK32" i="3"/>
  <c r="AJ24" i="10"/>
  <c r="BI33" i="3"/>
  <c r="BH25" i="10"/>
  <c r="BA33" i="3"/>
  <c r="AZ25" i="10"/>
  <c r="AS33" i="3"/>
  <c r="AR25" i="10"/>
  <c r="BE32" i="3"/>
  <c r="BD24" i="10"/>
  <c r="AW32" i="3"/>
  <c r="AV24" i="10"/>
  <c r="AO32" i="3"/>
  <c r="AN24" i="10"/>
  <c r="BF34" i="3"/>
  <c r="BE26" i="10"/>
  <c r="AX34" i="3"/>
  <c r="AW26" i="10"/>
  <c r="AP34" i="3"/>
  <c r="AO26" i="10"/>
  <c r="BJ30" i="10"/>
  <c r="BB30" i="10"/>
  <c r="AT30" i="10"/>
  <c r="AL30" i="10"/>
  <c r="BD29" i="10"/>
  <c r="AV29" i="10"/>
  <c r="AN29" i="10"/>
  <c r="BG36" i="3"/>
  <c r="BF28" i="10"/>
  <c r="AY36" i="3"/>
  <c r="AX28" i="10"/>
  <c r="AQ36" i="3"/>
  <c r="AP28" i="10"/>
  <c r="BK43" i="3"/>
  <c r="BJ35" i="10"/>
  <c r="BC43" i="3"/>
  <c r="BB35" i="10"/>
  <c r="AU43" i="3"/>
  <c r="AT35" i="10"/>
  <c r="AM43" i="3"/>
  <c r="AL35" i="10"/>
  <c r="BE35" i="3"/>
  <c r="BE40" i="3"/>
  <c r="BD27" i="10"/>
  <c r="BD32" i="10"/>
  <c r="AW35" i="3"/>
  <c r="AW40" i="3"/>
  <c r="AV27" i="10"/>
  <c r="AV32" i="10"/>
  <c r="AO35" i="3"/>
  <c r="AO40" i="3"/>
  <c r="AN32" i="10"/>
  <c r="AN27" i="10"/>
  <c r="BG39" i="3"/>
  <c r="BF31" i="10"/>
  <c r="AY39" i="3"/>
  <c r="AX31" i="10"/>
  <c r="AQ39" i="3"/>
  <c r="AP31" i="10"/>
  <c r="BE41" i="3"/>
  <c r="BD33" i="10"/>
  <c r="AW41" i="3"/>
  <c r="AV33" i="10"/>
  <c r="AO41" i="3"/>
  <c r="AN33" i="10"/>
  <c r="AN30" i="10"/>
  <c r="AQ40" i="3"/>
  <c r="AQ35" i="3"/>
  <c r="AP32" i="10"/>
  <c r="AP27" i="10"/>
  <c r="BG41" i="3"/>
  <c r="BF33" i="10"/>
  <c r="BH33" i="3"/>
  <c r="BG25" i="10"/>
  <c r="AZ33" i="3"/>
  <c r="AY25" i="10"/>
  <c r="AR33" i="3"/>
  <c r="AQ25" i="10"/>
  <c r="BD32" i="3"/>
  <c r="BC24" i="10"/>
  <c r="AV32" i="3"/>
  <c r="AU24" i="10"/>
  <c r="AN32" i="3"/>
  <c r="AM24" i="10"/>
  <c r="BE34" i="3"/>
  <c r="BD26" i="10"/>
  <c r="AW34" i="3"/>
  <c r="AV26" i="10"/>
  <c r="AO34" i="3"/>
  <c r="AN26" i="10"/>
  <c r="BI30" i="10"/>
  <c r="BA30" i="10"/>
  <c r="AS30" i="10"/>
  <c r="AK30" i="10"/>
  <c r="BC29" i="10"/>
  <c r="AU29" i="10"/>
  <c r="AM29" i="10"/>
  <c r="BF36" i="3"/>
  <c r="BE28" i="10"/>
  <c r="AX36" i="3"/>
  <c r="AW28" i="10"/>
  <c r="AP36" i="3"/>
  <c r="AO28" i="10"/>
  <c r="BJ43" i="3"/>
  <c r="BI35" i="10"/>
  <c r="BB43" i="3"/>
  <c r="BA35" i="10"/>
  <c r="AT43" i="3"/>
  <c r="AS35" i="10"/>
  <c r="AL43" i="3"/>
  <c r="AK35" i="10"/>
  <c r="BD35" i="3"/>
  <c r="BD40" i="3"/>
  <c r="BC27" i="10"/>
  <c r="BC32" i="10"/>
  <c r="AV35" i="3"/>
  <c r="AV40" i="3"/>
  <c r="AU27" i="10"/>
  <c r="AU32" i="10"/>
  <c r="AN35" i="3"/>
  <c r="AN40" i="3"/>
  <c r="AM27" i="10"/>
  <c r="AM32" i="10"/>
  <c r="BF39" i="3"/>
  <c r="BE31" i="10"/>
  <c r="AX39" i="3"/>
  <c r="AW31" i="10"/>
  <c r="AP39" i="3"/>
  <c r="AO31" i="10"/>
  <c r="BD41" i="3"/>
  <c r="BC33" i="10"/>
  <c r="AV41" i="3"/>
  <c r="AU33" i="10"/>
  <c r="AN41" i="3"/>
  <c r="AM33" i="10"/>
  <c r="AM33" i="3"/>
  <c r="AL25" i="10"/>
  <c r="BH34" i="3"/>
  <c r="BG26" i="10"/>
  <c r="BF29" i="10"/>
  <c r="AS36" i="3"/>
  <c r="AR28" i="10"/>
  <c r="AW43" i="3"/>
  <c r="AV35" i="10"/>
  <c r="BA39" i="3"/>
  <c r="AZ31" i="10"/>
  <c r="AJ25" i="10"/>
  <c r="BG33" i="3"/>
  <c r="BF25" i="10"/>
  <c r="AY33" i="3"/>
  <c r="AX25" i="10"/>
  <c r="AP25" i="10"/>
  <c r="AQ33" i="3"/>
  <c r="BK32" i="3"/>
  <c r="BJ24" i="10"/>
  <c r="BC32" i="3"/>
  <c r="BB24" i="10"/>
  <c r="AU32" i="3"/>
  <c r="AT24" i="10"/>
  <c r="AM32" i="3"/>
  <c r="AL24" i="10"/>
  <c r="BD34" i="3"/>
  <c r="BC26" i="10"/>
  <c r="AV34" i="3"/>
  <c r="AU26" i="10"/>
  <c r="AN34" i="3"/>
  <c r="AM26" i="10"/>
  <c r="BH30" i="10"/>
  <c r="AZ30" i="10"/>
  <c r="AR30" i="10"/>
  <c r="BJ29" i="10"/>
  <c r="BB29" i="10"/>
  <c r="AT29" i="10"/>
  <c r="AL29" i="10"/>
  <c r="BE36" i="3"/>
  <c r="BD28" i="10"/>
  <c r="AW36" i="3"/>
  <c r="AV28" i="10"/>
  <c r="AO36" i="3"/>
  <c r="AN28" i="10"/>
  <c r="BI43" i="3"/>
  <c r="BH35" i="10"/>
  <c r="BA43" i="3"/>
  <c r="AZ35" i="10"/>
  <c r="AS43" i="3"/>
  <c r="AR35" i="10"/>
  <c r="BK35" i="3"/>
  <c r="BJ27" i="10"/>
  <c r="BK40" i="3"/>
  <c r="BJ32" i="10"/>
  <c r="BB27" i="10"/>
  <c r="BC35" i="3"/>
  <c r="BC40" i="3"/>
  <c r="BB32" i="10"/>
  <c r="AT27" i="10"/>
  <c r="AU35" i="3"/>
  <c r="AU40" i="3"/>
  <c r="AT32" i="10"/>
  <c r="AM35" i="3"/>
  <c r="AM40" i="3"/>
  <c r="AL27" i="10"/>
  <c r="AL32" i="10"/>
  <c r="BE39" i="3"/>
  <c r="BD31" i="10"/>
  <c r="AW39" i="3"/>
  <c r="AV31" i="10"/>
  <c r="AO39" i="3"/>
  <c r="AN31" i="10"/>
  <c r="BK41" i="3"/>
  <c r="BJ33" i="10"/>
  <c r="BC41" i="3"/>
  <c r="BB33" i="10"/>
  <c r="AU41" i="3"/>
  <c r="AT33" i="10"/>
  <c r="AM41" i="3"/>
  <c r="AL33" i="10"/>
  <c r="AJ30" i="10"/>
  <c r="AP29" i="10"/>
  <c r="AK40" i="3"/>
  <c r="AK35" i="3"/>
  <c r="AJ32" i="10"/>
  <c r="AJ27" i="10"/>
  <c r="AY40" i="3"/>
  <c r="AY35" i="3"/>
  <c r="AX32" i="10"/>
  <c r="AX27" i="10"/>
  <c r="BF33" i="3"/>
  <c r="BE25" i="10"/>
  <c r="AX33" i="3"/>
  <c r="AW25" i="10"/>
  <c r="AP33" i="3"/>
  <c r="AO25" i="10"/>
  <c r="BJ32" i="3"/>
  <c r="BI24" i="10"/>
  <c r="BB32" i="3"/>
  <c r="BA24" i="10"/>
  <c r="AT32" i="3"/>
  <c r="AS24" i="10"/>
  <c r="AL32" i="3"/>
  <c r="AK24" i="10"/>
  <c r="BK34" i="3"/>
  <c r="BJ26" i="10"/>
  <c r="BC34" i="3"/>
  <c r="BB26" i="10"/>
  <c r="AU34" i="3"/>
  <c r="AT26" i="10"/>
  <c r="AM34" i="3"/>
  <c r="AL26" i="10"/>
  <c r="BG30" i="10"/>
  <c r="AY30" i="10"/>
  <c r="AQ30" i="10"/>
  <c r="BI29" i="10"/>
  <c r="BA29" i="10"/>
  <c r="AS29" i="10"/>
  <c r="AK29" i="10"/>
  <c r="BD36" i="3"/>
  <c r="BC28" i="10"/>
  <c r="AV36" i="3"/>
  <c r="AU28" i="10"/>
  <c r="AN36" i="3"/>
  <c r="AM28" i="10"/>
  <c r="BH43" i="3"/>
  <c r="BG35" i="10"/>
  <c r="AZ43" i="3"/>
  <c r="AY35" i="10"/>
  <c r="AR43" i="3"/>
  <c r="AQ35" i="10"/>
  <c r="BJ35" i="3"/>
  <c r="BJ40" i="3"/>
  <c r="BI27" i="10"/>
  <c r="BI32" i="10"/>
  <c r="BB35" i="3"/>
  <c r="BB40" i="3"/>
  <c r="BA27" i="10"/>
  <c r="BA32" i="10"/>
  <c r="AT35" i="3"/>
  <c r="AT40" i="3"/>
  <c r="AS32" i="10"/>
  <c r="AS27" i="10"/>
  <c r="AL35" i="3"/>
  <c r="AL40" i="3"/>
  <c r="AK32" i="10"/>
  <c r="AK27" i="10"/>
  <c r="BD39" i="3"/>
  <c r="BC31" i="10"/>
  <c r="AV39" i="3"/>
  <c r="AU31" i="10"/>
  <c r="AN39" i="3"/>
  <c r="AM31" i="10"/>
  <c r="BJ41" i="3"/>
  <c r="BI33" i="10"/>
  <c r="BB41" i="3"/>
  <c r="BA33" i="10"/>
  <c r="AT41" i="3"/>
  <c r="AS33" i="10"/>
  <c r="AL41" i="3"/>
  <c r="AK33" i="10"/>
  <c r="BD30" i="10"/>
  <c r="BI36" i="3"/>
  <c r="BH28" i="10"/>
  <c r="BG40" i="3"/>
  <c r="BG35" i="3"/>
  <c r="BF32" i="10"/>
  <c r="BF27" i="10"/>
  <c r="BE33" i="3"/>
  <c r="BD25" i="10"/>
  <c r="AW33" i="3"/>
  <c r="AV25" i="10"/>
  <c r="AO33" i="3"/>
  <c r="AN25" i="10"/>
  <c r="BI32" i="3"/>
  <c r="BH24" i="10"/>
  <c r="BA32" i="3"/>
  <c r="AZ24" i="10"/>
  <c r="AS32" i="3"/>
  <c r="AR24" i="10"/>
  <c r="AK34" i="3"/>
  <c r="AJ26" i="10"/>
  <c r="BJ34" i="3"/>
  <c r="BI26" i="10"/>
  <c r="BB34" i="3"/>
  <c r="BA26" i="10"/>
  <c r="AT34" i="3"/>
  <c r="AS26" i="10"/>
  <c r="AL34" i="3"/>
  <c r="AK26" i="10"/>
  <c r="BF30" i="10"/>
  <c r="AX30" i="10"/>
  <c r="AP30" i="10"/>
  <c r="BH29" i="10"/>
  <c r="AZ29" i="10"/>
  <c r="AR29" i="10"/>
  <c r="BK36" i="3"/>
  <c r="BJ28" i="10"/>
  <c r="BC36" i="3"/>
  <c r="BB28" i="10"/>
  <c r="AU36" i="3"/>
  <c r="AT28" i="10"/>
  <c r="AM36" i="3"/>
  <c r="AL28" i="10"/>
  <c r="AK39" i="3"/>
  <c r="AJ31" i="10"/>
  <c r="BG43" i="3"/>
  <c r="BF35" i="10"/>
  <c r="AY43" i="3"/>
  <c r="AX35" i="10"/>
  <c r="AQ43" i="3"/>
  <c r="AP35" i="10"/>
  <c r="BI35" i="3"/>
  <c r="BI40" i="3"/>
  <c r="BH32" i="10"/>
  <c r="BH27" i="10"/>
  <c r="BA35" i="3"/>
  <c r="AZ32" i="10"/>
  <c r="BA40" i="3"/>
  <c r="AZ27" i="10"/>
  <c r="AS35" i="3"/>
  <c r="AR32" i="10"/>
  <c r="AS40" i="3"/>
  <c r="AR27" i="10"/>
  <c r="BK39" i="3"/>
  <c r="BJ31" i="10"/>
  <c r="BC39" i="3"/>
  <c r="BB31" i="10"/>
  <c r="AU39" i="3"/>
  <c r="AT31" i="10"/>
  <c r="AM39" i="3"/>
  <c r="AL31" i="10"/>
  <c r="BI41" i="3"/>
  <c r="BH33" i="10"/>
  <c r="BA41" i="3"/>
  <c r="AZ33" i="10"/>
  <c r="AS41" i="3"/>
  <c r="AR33" i="10"/>
  <c r="BC33" i="3"/>
  <c r="BB25" i="10"/>
  <c r="AY32" i="3"/>
  <c r="AX24" i="10"/>
  <c r="AZ34" i="3"/>
  <c r="AY26" i="10"/>
  <c r="AX29" i="10"/>
  <c r="BE43" i="3"/>
  <c r="BD35" i="10"/>
  <c r="BD33" i="3"/>
  <c r="BC25" i="10"/>
  <c r="AV33" i="3"/>
  <c r="AU25" i="10"/>
  <c r="AN33" i="3"/>
  <c r="AM25" i="10"/>
  <c r="BH32" i="3"/>
  <c r="BG24" i="10"/>
  <c r="AZ32" i="3"/>
  <c r="AY24" i="10"/>
  <c r="AR32" i="3"/>
  <c r="AQ24" i="10"/>
  <c r="BI34" i="3"/>
  <c r="BH26" i="10"/>
  <c r="BA34" i="3"/>
  <c r="AZ26" i="10"/>
  <c r="AS34" i="3"/>
  <c r="AR26" i="10"/>
  <c r="AK36" i="3"/>
  <c r="AJ28" i="10"/>
  <c r="BE30" i="10"/>
  <c r="AW30" i="10"/>
  <c r="AO30" i="10"/>
  <c r="BG29" i="10"/>
  <c r="AY29" i="10"/>
  <c r="AQ29" i="10"/>
  <c r="BJ36" i="3"/>
  <c r="BI28" i="10"/>
  <c r="BB36" i="3"/>
  <c r="BA28" i="10"/>
  <c r="AT36" i="3"/>
  <c r="AS28" i="10"/>
  <c r="AL36" i="3"/>
  <c r="AK28" i="10"/>
  <c r="BF43" i="3"/>
  <c r="BE35" i="10"/>
  <c r="AX43" i="3"/>
  <c r="AW35" i="10"/>
  <c r="AP43" i="3"/>
  <c r="AO35" i="10"/>
  <c r="BH40" i="3"/>
  <c r="BH35" i="3"/>
  <c r="BG27" i="10"/>
  <c r="BG32" i="10"/>
  <c r="AZ40" i="3"/>
  <c r="AZ35" i="3"/>
  <c r="AY27" i="10"/>
  <c r="AY32" i="10"/>
  <c r="AR40" i="3"/>
  <c r="AR35" i="3"/>
  <c r="AQ27" i="10"/>
  <c r="AQ32" i="10"/>
  <c r="BJ39" i="3"/>
  <c r="BI31" i="10"/>
  <c r="BB39" i="3"/>
  <c r="BA31" i="10"/>
  <c r="AT39" i="3"/>
  <c r="AS31" i="10"/>
  <c r="AL39" i="3"/>
  <c r="AK31" i="10"/>
  <c r="BH41" i="3"/>
  <c r="BG33" i="10"/>
  <c r="AZ41" i="3"/>
  <c r="AY33" i="10"/>
  <c r="AR41" i="3"/>
  <c r="AQ33" i="10"/>
  <c r="D54" i="2"/>
  <c r="E54" i="2"/>
  <c r="F54" i="2"/>
  <c r="G54" i="2"/>
  <c r="H54" i="2"/>
  <c r="I54" i="2"/>
  <c r="J54" i="2"/>
  <c r="K54" i="2"/>
  <c r="L54" i="2"/>
  <c r="M54" i="2"/>
  <c r="N54" i="2"/>
  <c r="O54" i="2"/>
  <c r="P54" i="2"/>
  <c r="Q54" i="2"/>
  <c r="R54" i="2"/>
  <c r="S54" i="2"/>
  <c r="T54" i="2"/>
  <c r="U54" i="2"/>
  <c r="V54" i="2"/>
  <c r="W54" i="2"/>
  <c r="X54" i="2"/>
  <c r="Y54" i="2"/>
  <c r="Z54" i="2"/>
  <c r="AA54" i="2"/>
  <c r="AB54" i="2"/>
  <c r="AC54" i="2"/>
  <c r="AD54" i="2"/>
  <c r="AE54" i="2"/>
  <c r="AF54" i="2"/>
  <c r="AG54" i="2"/>
  <c r="AH54" i="2"/>
  <c r="AI54" i="2"/>
  <c r="AJ54" i="2"/>
  <c r="D58" i="2"/>
  <c r="E58" i="2"/>
  <c r="F58" i="2"/>
  <c r="G58" i="2"/>
  <c r="H58" i="2"/>
  <c r="I58" i="2"/>
  <c r="J58" i="2"/>
  <c r="K58" i="2"/>
  <c r="L58" i="2"/>
  <c r="M58" i="2"/>
  <c r="N58" i="2"/>
  <c r="O58" i="2"/>
  <c r="P58" i="2"/>
  <c r="Q58" i="2"/>
  <c r="R58" i="2"/>
  <c r="S58" i="2"/>
  <c r="T58" i="2"/>
  <c r="U58" i="2"/>
  <c r="V58" i="2"/>
  <c r="W58" i="2"/>
  <c r="X58" i="2"/>
  <c r="Y58" i="2"/>
  <c r="Z58" i="2"/>
  <c r="AA58" i="2"/>
  <c r="AB58" i="2"/>
  <c r="AC58" i="2"/>
  <c r="AD58" i="2"/>
  <c r="AE58" i="2"/>
  <c r="AF58" i="2"/>
  <c r="AG58" i="2"/>
  <c r="AH58" i="2"/>
  <c r="AI58" i="2"/>
  <c r="AJ58" i="2"/>
  <c r="D59" i="2"/>
  <c r="E59" i="2"/>
  <c r="F59" i="2"/>
  <c r="G59" i="2"/>
  <c r="H59" i="2"/>
  <c r="I59" i="2"/>
  <c r="J59" i="2"/>
  <c r="K59" i="2"/>
  <c r="L59" i="2"/>
  <c r="M59" i="2"/>
  <c r="N59" i="2"/>
  <c r="O59" i="2"/>
  <c r="P59" i="2"/>
  <c r="Q59" i="2"/>
  <c r="R59" i="2"/>
  <c r="S59" i="2"/>
  <c r="T59" i="2"/>
  <c r="U59" i="2"/>
  <c r="V59" i="2"/>
  <c r="W59" i="2"/>
  <c r="X59" i="2"/>
  <c r="Y59" i="2"/>
  <c r="Z59" i="2"/>
  <c r="AA59" i="2"/>
  <c r="AB59" i="2"/>
  <c r="AC59" i="2"/>
  <c r="AD59" i="2"/>
  <c r="AE59" i="2"/>
  <c r="AF59" i="2"/>
  <c r="AG59" i="2"/>
  <c r="AH59" i="2"/>
  <c r="AI59" i="2"/>
  <c r="AJ59" i="2"/>
  <c r="D62" i="2"/>
  <c r="E62" i="2"/>
  <c r="F62" i="2"/>
  <c r="G62" i="2"/>
  <c r="H62" i="2"/>
  <c r="I62" i="2"/>
  <c r="J62" i="2"/>
  <c r="K62" i="2"/>
  <c r="L62" i="2"/>
  <c r="M62" i="2"/>
  <c r="N62" i="2"/>
  <c r="O62" i="2"/>
  <c r="P62" i="2"/>
  <c r="Q62" i="2"/>
  <c r="R62" i="2"/>
  <c r="S62" i="2"/>
  <c r="T62" i="2"/>
  <c r="U62" i="2"/>
  <c r="V62" i="2"/>
  <c r="W62" i="2"/>
  <c r="X62" i="2"/>
  <c r="Y62" i="2"/>
  <c r="Z62" i="2"/>
  <c r="AA62" i="2"/>
  <c r="AB62" i="2"/>
  <c r="AC62" i="2"/>
  <c r="AD62" i="2"/>
  <c r="AE62" i="2"/>
  <c r="AF62" i="2"/>
  <c r="AG62" i="2"/>
  <c r="AH62" i="2"/>
  <c r="AI62" i="2"/>
  <c r="AJ62" i="2"/>
  <c r="C62" i="2"/>
  <c r="C59" i="2"/>
  <c r="C58" i="2"/>
  <c r="C54" i="2"/>
  <c r="H60" i="2"/>
  <c r="T60" i="2"/>
  <c r="AE60" i="2"/>
  <c r="AF60" i="2"/>
  <c r="D55" i="2"/>
  <c r="E55" i="2"/>
  <c r="F55" i="2"/>
  <c r="G55" i="2"/>
  <c r="H55" i="2"/>
  <c r="I55" i="2"/>
  <c r="J55" i="2"/>
  <c r="K55" i="2"/>
  <c r="L55" i="2"/>
  <c r="M55" i="2"/>
  <c r="N55" i="2"/>
  <c r="O55" i="2"/>
  <c r="P55" i="2"/>
  <c r="Q55" i="2"/>
  <c r="R55" i="2"/>
  <c r="S55" i="2"/>
  <c r="T55" i="2"/>
  <c r="U55" i="2"/>
  <c r="V55" i="2"/>
  <c r="W55" i="2"/>
  <c r="X55" i="2"/>
  <c r="Y55" i="2"/>
  <c r="Z55" i="2"/>
  <c r="AA55" i="2"/>
  <c r="AB55" i="2"/>
  <c r="AC55" i="2"/>
  <c r="AD55" i="2"/>
  <c r="AE55" i="2"/>
  <c r="AF55" i="2"/>
  <c r="AG55" i="2"/>
  <c r="AH55" i="2"/>
  <c r="AI55" i="2"/>
  <c r="AJ55" i="2"/>
  <c r="D56" i="2"/>
  <c r="E56" i="2"/>
  <c r="F56" i="2"/>
  <c r="G56" i="2"/>
  <c r="H56" i="2"/>
  <c r="I56" i="2"/>
  <c r="J56" i="2"/>
  <c r="K56" i="2"/>
  <c r="L56" i="2"/>
  <c r="M56" i="2"/>
  <c r="N56" i="2"/>
  <c r="O56" i="2"/>
  <c r="P56" i="2"/>
  <c r="Q56" i="2"/>
  <c r="R56" i="2"/>
  <c r="S56" i="2"/>
  <c r="T56" i="2"/>
  <c r="U56" i="2"/>
  <c r="V56" i="2"/>
  <c r="W56" i="2"/>
  <c r="X56" i="2"/>
  <c r="Y56" i="2"/>
  <c r="Z56" i="2"/>
  <c r="AA56" i="2"/>
  <c r="AB56" i="2"/>
  <c r="AC56" i="2"/>
  <c r="AD56" i="2"/>
  <c r="AE56" i="2"/>
  <c r="AF56" i="2"/>
  <c r="AG56" i="2"/>
  <c r="AH56" i="2"/>
  <c r="AI56" i="2"/>
  <c r="AJ56" i="2"/>
  <c r="D57" i="2"/>
  <c r="E57" i="2"/>
  <c r="F57" i="2"/>
  <c r="G57" i="2"/>
  <c r="H57" i="2"/>
  <c r="I57" i="2"/>
  <c r="J57" i="2"/>
  <c r="K57" i="2"/>
  <c r="L57" i="2"/>
  <c r="M57" i="2"/>
  <c r="N57" i="2"/>
  <c r="O57" i="2"/>
  <c r="P57" i="2"/>
  <c r="Q57" i="2"/>
  <c r="R57" i="2"/>
  <c r="S57" i="2"/>
  <c r="T57" i="2"/>
  <c r="U57" i="2"/>
  <c r="V57" i="2"/>
  <c r="W57" i="2"/>
  <c r="X57" i="2"/>
  <c r="Y57" i="2"/>
  <c r="Z57" i="2"/>
  <c r="AA57" i="2"/>
  <c r="AB57" i="2"/>
  <c r="AC57" i="2"/>
  <c r="AD57" i="2"/>
  <c r="AE57" i="2"/>
  <c r="AF57" i="2"/>
  <c r="AG57" i="2"/>
  <c r="AH57" i="2"/>
  <c r="AI57" i="2"/>
  <c r="AJ57" i="2"/>
  <c r="C56" i="2"/>
  <c r="C57" i="2"/>
  <c r="C55" i="2"/>
  <c r="E51" i="2"/>
  <c r="F51" i="2"/>
  <c r="G51" i="2"/>
  <c r="H51" i="2"/>
  <c r="Q51" i="2"/>
  <c r="R51" i="2"/>
  <c r="S51" i="2"/>
  <c r="T51" i="2"/>
  <c r="AC51" i="2"/>
  <c r="AD51" i="2"/>
  <c r="AE51" i="2"/>
  <c r="AF51" i="2"/>
  <c r="C60" i="2" l="1"/>
  <c r="S60" i="2"/>
  <c r="G60" i="2"/>
  <c r="AD60" i="2"/>
  <c r="R60" i="2"/>
  <c r="F60" i="2"/>
  <c r="AG51" i="2"/>
  <c r="U51" i="2"/>
  <c r="I51" i="2"/>
  <c r="P51" i="2"/>
  <c r="AB51" i="2"/>
  <c r="AA51" i="2"/>
  <c r="D51" i="2"/>
  <c r="O51" i="2"/>
  <c r="AI53" i="2"/>
  <c r="W53" i="2"/>
  <c r="K53" i="2"/>
  <c r="AG60" i="2"/>
  <c r="U60" i="2"/>
  <c r="I60" i="2"/>
  <c r="AE42" i="3"/>
  <c r="AE61" i="2"/>
  <c r="S42" i="3"/>
  <c r="S61" i="2"/>
  <c r="G42" i="3"/>
  <c r="G61" i="2"/>
  <c r="U53" i="2"/>
  <c r="AF53" i="2"/>
  <c r="T53" i="2"/>
  <c r="H53" i="2"/>
  <c r="AB42" i="3"/>
  <c r="AB61" i="2"/>
  <c r="P42" i="3"/>
  <c r="P61" i="2"/>
  <c r="D42" i="3"/>
  <c r="D61" i="2"/>
  <c r="V53" i="2"/>
  <c r="AG53" i="2"/>
  <c r="I53" i="2"/>
  <c r="AC42" i="3"/>
  <c r="AC61" i="2"/>
  <c r="AE53" i="2"/>
  <c r="S53" i="2"/>
  <c r="G53" i="2"/>
  <c r="AC60" i="2"/>
  <c r="Q60" i="2"/>
  <c r="E60" i="2"/>
  <c r="AA42" i="3"/>
  <c r="AA61" i="2"/>
  <c r="O42" i="3"/>
  <c r="O61" i="2"/>
  <c r="J53" i="2"/>
  <c r="AD42" i="3"/>
  <c r="AD61" i="2"/>
  <c r="AA60" i="2"/>
  <c r="O60" i="2"/>
  <c r="C61" i="2"/>
  <c r="Y42" i="3"/>
  <c r="Y61" i="2"/>
  <c r="M42" i="3"/>
  <c r="M61" i="2"/>
  <c r="R53" i="2"/>
  <c r="Q53" i="2"/>
  <c r="Z51" i="2"/>
  <c r="N51" i="2"/>
  <c r="AB53" i="2"/>
  <c r="P53" i="2"/>
  <c r="D53" i="2"/>
  <c r="Z60" i="2"/>
  <c r="N60" i="2"/>
  <c r="AJ42" i="3"/>
  <c r="AJ61" i="2"/>
  <c r="X42" i="3"/>
  <c r="X61" i="2"/>
  <c r="L42" i="3"/>
  <c r="L61" i="2"/>
  <c r="F53" i="2"/>
  <c r="AB60" i="2"/>
  <c r="N42" i="3"/>
  <c r="N61" i="2"/>
  <c r="AC53" i="2"/>
  <c r="E53" i="2"/>
  <c r="Y51" i="2"/>
  <c r="AA53" i="2"/>
  <c r="O53" i="2"/>
  <c r="Y60" i="2"/>
  <c r="M60" i="2"/>
  <c r="W42" i="3"/>
  <c r="W61" i="2"/>
  <c r="K42" i="3"/>
  <c r="K61" i="2"/>
  <c r="Q42" i="3"/>
  <c r="Q61" i="2"/>
  <c r="AD53" i="2"/>
  <c r="D60" i="2"/>
  <c r="Z42" i="3"/>
  <c r="Z61" i="2"/>
  <c r="C53" i="2"/>
  <c r="M51" i="2"/>
  <c r="AJ51" i="2"/>
  <c r="X51" i="2"/>
  <c r="L51" i="2"/>
  <c r="Z53" i="2"/>
  <c r="N53" i="2"/>
  <c r="AJ60" i="2"/>
  <c r="X60" i="2"/>
  <c r="L60" i="2"/>
  <c r="V42" i="3"/>
  <c r="V61" i="2"/>
  <c r="J42" i="3"/>
  <c r="J61" i="2"/>
  <c r="AH53" i="2"/>
  <c r="F42" i="3"/>
  <c r="F61" i="2"/>
  <c r="E42" i="3"/>
  <c r="E61" i="2"/>
  <c r="P60" i="2"/>
  <c r="C51" i="2"/>
  <c r="B24" i="10"/>
  <c r="AI51" i="2"/>
  <c r="W51" i="2"/>
  <c r="K51" i="2"/>
  <c r="Y53" i="2"/>
  <c r="M53" i="2"/>
  <c r="AI60" i="2"/>
  <c r="W60" i="2"/>
  <c r="K60" i="2"/>
  <c r="AG42" i="3"/>
  <c r="AG61" i="2"/>
  <c r="U42" i="3"/>
  <c r="U61" i="2"/>
  <c r="I42" i="3"/>
  <c r="I61" i="2"/>
  <c r="R42" i="3"/>
  <c r="R61" i="2"/>
  <c r="AH51" i="2"/>
  <c r="V51" i="2"/>
  <c r="J51" i="2"/>
  <c r="AJ53" i="2"/>
  <c r="X53" i="2"/>
  <c r="L53" i="2"/>
  <c r="AH60" i="2"/>
  <c r="V60" i="2"/>
  <c r="J60" i="2"/>
  <c r="AF42" i="3"/>
  <c r="AF61" i="2"/>
  <c r="T42" i="3"/>
  <c r="T61" i="2"/>
  <c r="H42" i="3"/>
  <c r="H61" i="2"/>
  <c r="I39" i="3"/>
  <c r="H31" i="10"/>
  <c r="AI32" i="3"/>
  <c r="AH24" i="10"/>
  <c r="AA32" i="3"/>
  <c r="Z24" i="10"/>
  <c r="S32" i="3"/>
  <c r="R24" i="10"/>
  <c r="K32" i="3"/>
  <c r="J24" i="10"/>
  <c r="B26" i="10"/>
  <c r="AG34" i="3"/>
  <c r="AF26" i="10"/>
  <c r="Y34" i="3"/>
  <c r="X26" i="10"/>
  <c r="Q34" i="3"/>
  <c r="P26" i="10"/>
  <c r="I34" i="3"/>
  <c r="H26" i="10"/>
  <c r="B29" i="10"/>
  <c r="AB30" i="10"/>
  <c r="T30" i="10"/>
  <c r="L30" i="10"/>
  <c r="D30" i="10"/>
  <c r="AC29" i="10"/>
  <c r="U29" i="10"/>
  <c r="M29" i="10"/>
  <c r="E29" i="10"/>
  <c r="AE36" i="3"/>
  <c r="AD28" i="10"/>
  <c r="W36" i="3"/>
  <c r="V28" i="10"/>
  <c r="O36" i="3"/>
  <c r="N28" i="10"/>
  <c r="G36" i="3"/>
  <c r="F28" i="10"/>
  <c r="AE41" i="3"/>
  <c r="AD33" i="10"/>
  <c r="W41" i="3"/>
  <c r="V33" i="10"/>
  <c r="O41" i="3"/>
  <c r="N33" i="10"/>
  <c r="G41" i="3"/>
  <c r="F33" i="10"/>
  <c r="AE43" i="3"/>
  <c r="AD35" i="10"/>
  <c r="W43" i="3"/>
  <c r="V35" i="10"/>
  <c r="O43" i="3"/>
  <c r="N35" i="10"/>
  <c r="G43" i="3"/>
  <c r="F35" i="10"/>
  <c r="AF40" i="3"/>
  <c r="AF35" i="3"/>
  <c r="AE32" i="10"/>
  <c r="AE27" i="10"/>
  <c r="X40" i="3"/>
  <c r="X35" i="3"/>
  <c r="W32" i="10"/>
  <c r="W27" i="10"/>
  <c r="P40" i="3"/>
  <c r="P35" i="3"/>
  <c r="O32" i="10"/>
  <c r="O27" i="10"/>
  <c r="H40" i="3"/>
  <c r="H35" i="3"/>
  <c r="G32" i="10"/>
  <c r="G27" i="10"/>
  <c r="AG39" i="3"/>
  <c r="AF31" i="10"/>
  <c r="Y39" i="3"/>
  <c r="X31" i="10"/>
  <c r="Q39" i="3"/>
  <c r="P31" i="10"/>
  <c r="AH32" i="3"/>
  <c r="AG24" i="10"/>
  <c r="Z32" i="3"/>
  <c r="Y24" i="10"/>
  <c r="R32" i="3"/>
  <c r="Q24" i="10"/>
  <c r="J32" i="3"/>
  <c r="I24" i="10"/>
  <c r="AF34" i="3"/>
  <c r="AE26" i="10"/>
  <c r="X34" i="3"/>
  <c r="W26" i="10"/>
  <c r="P34" i="3"/>
  <c r="O26" i="10"/>
  <c r="H34" i="3"/>
  <c r="G26" i="10"/>
  <c r="AI30" i="10"/>
  <c r="AA30" i="10"/>
  <c r="S30" i="10"/>
  <c r="K30" i="10"/>
  <c r="C30" i="10"/>
  <c r="AB29" i="10"/>
  <c r="T29" i="10"/>
  <c r="L29" i="10"/>
  <c r="D29" i="10"/>
  <c r="AD36" i="3"/>
  <c r="AC28" i="10"/>
  <c r="V36" i="3"/>
  <c r="U28" i="10"/>
  <c r="N36" i="3"/>
  <c r="M28" i="10"/>
  <c r="F36" i="3"/>
  <c r="E28" i="10"/>
  <c r="AD41" i="3"/>
  <c r="AC33" i="10"/>
  <c r="V41" i="3"/>
  <c r="U33" i="10"/>
  <c r="N41" i="3"/>
  <c r="M33" i="10"/>
  <c r="F41" i="3"/>
  <c r="E33" i="10"/>
  <c r="B27" i="10"/>
  <c r="B32" i="10"/>
  <c r="AD43" i="3"/>
  <c r="AC35" i="10"/>
  <c r="V43" i="3"/>
  <c r="U35" i="10"/>
  <c r="N43" i="3"/>
  <c r="M35" i="10"/>
  <c r="F43" i="3"/>
  <c r="E35" i="10"/>
  <c r="AE40" i="3"/>
  <c r="AE35" i="3"/>
  <c r="AD32" i="10"/>
  <c r="AD27" i="10"/>
  <c r="W40" i="3"/>
  <c r="W35" i="3"/>
  <c r="V32" i="10"/>
  <c r="V27" i="10"/>
  <c r="O40" i="3"/>
  <c r="O35" i="3"/>
  <c r="N27" i="10"/>
  <c r="N32" i="10"/>
  <c r="G40" i="3"/>
  <c r="G35" i="3"/>
  <c r="F27" i="10"/>
  <c r="F32" i="10"/>
  <c r="AF39" i="3"/>
  <c r="AE31" i="10"/>
  <c r="X39" i="3"/>
  <c r="W31" i="10"/>
  <c r="P39" i="3"/>
  <c r="O31" i="10"/>
  <c r="H39" i="3"/>
  <c r="G31" i="10"/>
  <c r="I32" i="3"/>
  <c r="H24" i="10"/>
  <c r="W34" i="3"/>
  <c r="V26" i="10"/>
  <c r="R30" i="10"/>
  <c r="S29" i="10"/>
  <c r="M36" i="3"/>
  <c r="L28" i="10"/>
  <c r="E41" i="3"/>
  <c r="D33" i="10"/>
  <c r="U43" i="3"/>
  <c r="T35" i="10"/>
  <c r="AD40" i="3"/>
  <c r="AD35" i="3"/>
  <c r="AC32" i="10"/>
  <c r="AC27" i="10"/>
  <c r="F40" i="3"/>
  <c r="F35" i="3"/>
  <c r="E27" i="10"/>
  <c r="E32" i="10"/>
  <c r="O39" i="3"/>
  <c r="N31" i="10"/>
  <c r="AF32" i="3"/>
  <c r="AE24" i="10"/>
  <c r="F34" i="3"/>
  <c r="E26" i="10"/>
  <c r="Q30" i="10"/>
  <c r="R29" i="10"/>
  <c r="AJ41" i="3"/>
  <c r="AI33" i="10"/>
  <c r="AB43" i="3"/>
  <c r="AA35" i="10"/>
  <c r="AC35" i="3"/>
  <c r="AC40" i="3"/>
  <c r="AB32" i="10"/>
  <c r="AB27" i="10"/>
  <c r="E35" i="3"/>
  <c r="E40" i="3"/>
  <c r="D27" i="10"/>
  <c r="D32" i="10"/>
  <c r="N39" i="3"/>
  <c r="M31" i="10"/>
  <c r="AE32" i="3"/>
  <c r="AD24" i="10"/>
  <c r="W32" i="3"/>
  <c r="V24" i="10"/>
  <c r="O32" i="3"/>
  <c r="N24" i="10"/>
  <c r="G32" i="3"/>
  <c r="F24" i="10"/>
  <c r="AC34" i="3"/>
  <c r="AB26" i="10"/>
  <c r="U34" i="3"/>
  <c r="T26" i="10"/>
  <c r="M34" i="3"/>
  <c r="L26" i="10"/>
  <c r="E34" i="3"/>
  <c r="D26" i="10"/>
  <c r="AF30" i="10"/>
  <c r="X30" i="10"/>
  <c r="P30" i="10"/>
  <c r="H30" i="10"/>
  <c r="AG29" i="10"/>
  <c r="Y29" i="10"/>
  <c r="Q29" i="10"/>
  <c r="I29" i="10"/>
  <c r="AI36" i="3"/>
  <c r="AH28" i="10"/>
  <c r="AA36" i="3"/>
  <c r="Z28" i="10"/>
  <c r="S36" i="3"/>
  <c r="R28" i="10"/>
  <c r="K36" i="3"/>
  <c r="J28" i="10"/>
  <c r="B33" i="10"/>
  <c r="AI41" i="3"/>
  <c r="AH33" i="10"/>
  <c r="AA41" i="3"/>
  <c r="Z33" i="10"/>
  <c r="S41" i="3"/>
  <c r="R33" i="10"/>
  <c r="K41" i="3"/>
  <c r="J33" i="10"/>
  <c r="AI43" i="3"/>
  <c r="AH35" i="10"/>
  <c r="AA43" i="3"/>
  <c r="Z35" i="10"/>
  <c r="S43" i="3"/>
  <c r="R35" i="10"/>
  <c r="K43" i="3"/>
  <c r="J35" i="10"/>
  <c r="AJ35" i="3"/>
  <c r="AJ40" i="3"/>
  <c r="AI27" i="10"/>
  <c r="AI32" i="10"/>
  <c r="AB35" i="3"/>
  <c r="AB40" i="3"/>
  <c r="AA27" i="10"/>
  <c r="AA32" i="10"/>
  <c r="T35" i="3"/>
  <c r="T40" i="3"/>
  <c r="S27" i="10"/>
  <c r="S32" i="10"/>
  <c r="L35" i="3"/>
  <c r="L40" i="3"/>
  <c r="K32" i="10"/>
  <c r="K27" i="10"/>
  <c r="D35" i="3"/>
  <c r="D40" i="3"/>
  <c r="C32" i="10"/>
  <c r="C27" i="10"/>
  <c r="AC39" i="3"/>
  <c r="AB31" i="10"/>
  <c r="U39" i="3"/>
  <c r="T31" i="10"/>
  <c r="M39" i="3"/>
  <c r="L31" i="10"/>
  <c r="E39" i="3"/>
  <c r="D31" i="10"/>
  <c r="Y32" i="3"/>
  <c r="X24" i="10"/>
  <c r="G34" i="3"/>
  <c r="F26" i="10"/>
  <c r="Z30" i="10"/>
  <c r="AA29" i="10"/>
  <c r="C29" i="10"/>
  <c r="E36" i="3"/>
  <c r="D28" i="10"/>
  <c r="M41" i="3"/>
  <c r="L33" i="10"/>
  <c r="C43" i="3"/>
  <c r="B35" i="10"/>
  <c r="V40" i="3"/>
  <c r="V35" i="3"/>
  <c r="U32" i="10"/>
  <c r="U27" i="10"/>
  <c r="W39" i="3"/>
  <c r="V31" i="10"/>
  <c r="H32" i="3"/>
  <c r="G24" i="10"/>
  <c r="V34" i="3"/>
  <c r="U26" i="10"/>
  <c r="I30" i="10"/>
  <c r="L36" i="3"/>
  <c r="K28" i="10"/>
  <c r="AJ43" i="3"/>
  <c r="AI35" i="10"/>
  <c r="D43" i="3"/>
  <c r="C35" i="10"/>
  <c r="AD39" i="3"/>
  <c r="AC31" i="10"/>
  <c r="AD32" i="3"/>
  <c r="AC24" i="10"/>
  <c r="V32" i="3"/>
  <c r="U24" i="10"/>
  <c r="N32" i="3"/>
  <c r="M24" i="10"/>
  <c r="F32" i="3"/>
  <c r="E24" i="10"/>
  <c r="AJ34" i="3"/>
  <c r="AI26" i="10"/>
  <c r="AB34" i="3"/>
  <c r="AA26" i="10"/>
  <c r="T34" i="3"/>
  <c r="S26" i="10"/>
  <c r="L34" i="3"/>
  <c r="K26" i="10"/>
  <c r="D34" i="3"/>
  <c r="C26" i="10"/>
  <c r="AE30" i="10"/>
  <c r="W30" i="10"/>
  <c r="O30" i="10"/>
  <c r="G30" i="10"/>
  <c r="AF29" i="10"/>
  <c r="X29" i="10"/>
  <c r="P29" i="10"/>
  <c r="H29" i="10"/>
  <c r="AH36" i="3"/>
  <c r="AG28" i="10"/>
  <c r="Z36" i="3"/>
  <c r="Y28" i="10"/>
  <c r="R36" i="3"/>
  <c r="Q28" i="10"/>
  <c r="J36" i="3"/>
  <c r="I28" i="10"/>
  <c r="AH41" i="3"/>
  <c r="AG33" i="10"/>
  <c r="Z41" i="3"/>
  <c r="Y33" i="10"/>
  <c r="R41" i="3"/>
  <c r="Q33" i="10"/>
  <c r="J41" i="3"/>
  <c r="I33" i="10"/>
  <c r="AH43" i="3"/>
  <c r="AG35" i="10"/>
  <c r="Z43" i="3"/>
  <c r="Y35" i="10"/>
  <c r="R43" i="3"/>
  <c r="Q35" i="10"/>
  <c r="J43" i="3"/>
  <c r="I35" i="10"/>
  <c r="AI35" i="3"/>
  <c r="AI40" i="3"/>
  <c r="AH27" i="10"/>
  <c r="AH32" i="10"/>
  <c r="AA35" i="3"/>
  <c r="AA40" i="3"/>
  <c r="Z27" i="10"/>
  <c r="Z32" i="10"/>
  <c r="S35" i="3"/>
  <c r="S40" i="3"/>
  <c r="R32" i="10"/>
  <c r="R27" i="10"/>
  <c r="K35" i="3"/>
  <c r="K40" i="3"/>
  <c r="J27" i="10"/>
  <c r="J32" i="10"/>
  <c r="AJ39" i="3"/>
  <c r="AI31" i="10"/>
  <c r="AB39" i="3"/>
  <c r="AA31" i="10"/>
  <c r="T39" i="3"/>
  <c r="S31" i="10"/>
  <c r="L39" i="3"/>
  <c r="K31" i="10"/>
  <c r="D39" i="3"/>
  <c r="C31" i="10"/>
  <c r="Q32" i="3"/>
  <c r="P24" i="10"/>
  <c r="AE34" i="3"/>
  <c r="AD26" i="10"/>
  <c r="AH30" i="10"/>
  <c r="AI29" i="10"/>
  <c r="AC36" i="3"/>
  <c r="AB28" i="10"/>
  <c r="AC41" i="3"/>
  <c r="AB33" i="10"/>
  <c r="M43" i="3"/>
  <c r="L35" i="10"/>
  <c r="AE39" i="3"/>
  <c r="AD31" i="10"/>
  <c r="P32" i="3"/>
  <c r="O24" i="10"/>
  <c r="AD34" i="3"/>
  <c r="AC26" i="10"/>
  <c r="AG30" i="10"/>
  <c r="AH29" i="10"/>
  <c r="AB36" i="3"/>
  <c r="AA28" i="10"/>
  <c r="T41" i="3"/>
  <c r="S33" i="10"/>
  <c r="T43" i="3"/>
  <c r="S35" i="10"/>
  <c r="U35" i="3"/>
  <c r="U40" i="3"/>
  <c r="T27" i="10"/>
  <c r="T32" i="10"/>
  <c r="V39" i="3"/>
  <c r="U31" i="10"/>
  <c r="AC32" i="3"/>
  <c r="AB24" i="10"/>
  <c r="U32" i="3"/>
  <c r="T24" i="10"/>
  <c r="M32" i="3"/>
  <c r="L24" i="10"/>
  <c r="E32" i="3"/>
  <c r="D24" i="10"/>
  <c r="AI34" i="3"/>
  <c r="AH26" i="10"/>
  <c r="AA34" i="3"/>
  <c r="Z26" i="10"/>
  <c r="S34" i="3"/>
  <c r="R26" i="10"/>
  <c r="K34" i="3"/>
  <c r="J26" i="10"/>
  <c r="B28" i="10"/>
  <c r="AD30" i="10"/>
  <c r="V30" i="10"/>
  <c r="N30" i="10"/>
  <c r="F30" i="10"/>
  <c r="AE29" i="10"/>
  <c r="W29" i="10"/>
  <c r="O29" i="10"/>
  <c r="G29" i="10"/>
  <c r="AG36" i="3"/>
  <c r="AF28" i="10"/>
  <c r="Y36" i="3"/>
  <c r="X28" i="10"/>
  <c r="Q36" i="3"/>
  <c r="P28" i="10"/>
  <c r="I36" i="3"/>
  <c r="H28" i="10"/>
  <c r="AG41" i="3"/>
  <c r="AF33" i="10"/>
  <c r="Y41" i="3"/>
  <c r="X33" i="10"/>
  <c r="Q41" i="3"/>
  <c r="P33" i="10"/>
  <c r="I41" i="3"/>
  <c r="H33" i="10"/>
  <c r="AG43" i="3"/>
  <c r="AF35" i="10"/>
  <c r="Y43" i="3"/>
  <c r="X35" i="10"/>
  <c r="Q43" i="3"/>
  <c r="P35" i="10"/>
  <c r="I43" i="3"/>
  <c r="H35" i="10"/>
  <c r="AH40" i="3"/>
  <c r="AH35" i="3"/>
  <c r="AG32" i="10"/>
  <c r="AG27" i="10"/>
  <c r="Z40" i="3"/>
  <c r="Z35" i="3"/>
  <c r="Y32" i="10"/>
  <c r="Y27" i="10"/>
  <c r="R40" i="3"/>
  <c r="R35" i="3"/>
  <c r="Q32" i="10"/>
  <c r="Q27" i="10"/>
  <c r="J40" i="3"/>
  <c r="J35" i="3"/>
  <c r="I32" i="10"/>
  <c r="I27" i="10"/>
  <c r="AI39" i="3"/>
  <c r="AH31" i="10"/>
  <c r="AA39" i="3"/>
  <c r="Z31" i="10"/>
  <c r="S39" i="3"/>
  <c r="R31" i="10"/>
  <c r="K39" i="3"/>
  <c r="J31" i="10"/>
  <c r="AG32" i="3"/>
  <c r="AF24" i="10"/>
  <c r="O34" i="3"/>
  <c r="N26" i="10"/>
  <c r="J30" i="10"/>
  <c r="K29" i="10"/>
  <c r="U36" i="3"/>
  <c r="T28" i="10"/>
  <c r="U41" i="3"/>
  <c r="T33" i="10"/>
  <c r="AC43" i="3"/>
  <c r="AB35" i="10"/>
  <c r="E43" i="3"/>
  <c r="D35" i="10"/>
  <c r="N40" i="3"/>
  <c r="N35" i="3"/>
  <c r="M27" i="10"/>
  <c r="M32" i="10"/>
  <c r="G39" i="3"/>
  <c r="F31" i="10"/>
  <c r="X32" i="3"/>
  <c r="W24" i="10"/>
  <c r="N34" i="3"/>
  <c r="M26" i="10"/>
  <c r="Y30" i="10"/>
  <c r="Z29" i="10"/>
  <c r="J29" i="10"/>
  <c r="AJ36" i="3"/>
  <c r="AI28" i="10"/>
  <c r="T36" i="3"/>
  <c r="S28" i="10"/>
  <c r="D36" i="3"/>
  <c r="C28" i="10"/>
  <c r="AB41" i="3"/>
  <c r="AA33" i="10"/>
  <c r="L41" i="3"/>
  <c r="K33" i="10"/>
  <c r="D41" i="3"/>
  <c r="C33" i="10"/>
  <c r="L43" i="3"/>
  <c r="K35" i="10"/>
  <c r="M35" i="3"/>
  <c r="M40" i="3"/>
  <c r="L27" i="10"/>
  <c r="L32" i="10"/>
  <c r="F39" i="3"/>
  <c r="E31" i="10"/>
  <c r="AJ32" i="3"/>
  <c r="AI24" i="10"/>
  <c r="AB32" i="3"/>
  <c r="AA24" i="10"/>
  <c r="T32" i="3"/>
  <c r="S24" i="10"/>
  <c r="L32" i="3"/>
  <c r="K24" i="10"/>
  <c r="D32" i="3"/>
  <c r="C24" i="10"/>
  <c r="AH34" i="3"/>
  <c r="AG26" i="10"/>
  <c r="Z34" i="3"/>
  <c r="Y26" i="10"/>
  <c r="R34" i="3"/>
  <c r="Q26" i="10"/>
  <c r="J34" i="3"/>
  <c r="I26" i="10"/>
  <c r="B30" i="10"/>
  <c r="AC30" i="10"/>
  <c r="U30" i="10"/>
  <c r="M30" i="10"/>
  <c r="E30" i="10"/>
  <c r="AD29" i="10"/>
  <c r="V29" i="10"/>
  <c r="N29" i="10"/>
  <c r="F29" i="10"/>
  <c r="AF36" i="3"/>
  <c r="AE28" i="10"/>
  <c r="X36" i="3"/>
  <c r="W28" i="10"/>
  <c r="P36" i="3"/>
  <c r="O28" i="10"/>
  <c r="H36" i="3"/>
  <c r="G28" i="10"/>
  <c r="AF41" i="3"/>
  <c r="AE33" i="10"/>
  <c r="X41" i="3"/>
  <c r="W33" i="10"/>
  <c r="P41" i="3"/>
  <c r="O33" i="10"/>
  <c r="H41" i="3"/>
  <c r="G33" i="10"/>
  <c r="C39" i="3"/>
  <c r="B31" i="10"/>
  <c r="AF43" i="3"/>
  <c r="AE35" i="10"/>
  <c r="X43" i="3"/>
  <c r="W35" i="10"/>
  <c r="P43" i="3"/>
  <c r="O35" i="10"/>
  <c r="H43" i="3"/>
  <c r="G35" i="10"/>
  <c r="AG40" i="3"/>
  <c r="AG35" i="3"/>
  <c r="AF32" i="10"/>
  <c r="AF27" i="10"/>
  <c r="Y40" i="3"/>
  <c r="Y35" i="3"/>
  <c r="X32" i="10"/>
  <c r="X27" i="10"/>
  <c r="Q40" i="3"/>
  <c r="Q35" i="3"/>
  <c r="P32" i="10"/>
  <c r="P27" i="10"/>
  <c r="I40" i="3"/>
  <c r="I35" i="3"/>
  <c r="H32" i="10"/>
  <c r="H27" i="10"/>
  <c r="AH39" i="3"/>
  <c r="AG31" i="10"/>
  <c r="Z39" i="3"/>
  <c r="Y31" i="10"/>
  <c r="R39" i="3"/>
  <c r="Q31" i="10"/>
  <c r="J39" i="3"/>
  <c r="I31" i="10"/>
  <c r="A3" i="8"/>
  <c r="A4" i="8"/>
  <c r="A5" i="8"/>
  <c r="A6" i="8"/>
  <c r="A7" i="8"/>
  <c r="A8" i="8"/>
  <c r="A9" i="8"/>
  <c r="A10" i="8"/>
  <c r="A11" i="8"/>
  <c r="A12" i="8"/>
  <c r="A13" i="8"/>
  <c r="A14" i="8"/>
  <c r="A16" i="8"/>
  <c r="A2" i="8"/>
</calcChain>
</file>

<file path=xl/sharedStrings.xml><?xml version="1.0" encoding="utf-8"?>
<sst xmlns="http://schemas.openxmlformats.org/spreadsheetml/2006/main" count="3511" uniqueCount="344">
  <si>
    <t>Mælkeydelse, kg pr. Ko</t>
  </si>
  <si>
    <t>Svin</t>
  </si>
  <si>
    <t>Søer</t>
  </si>
  <si>
    <t>Smågrise</t>
  </si>
  <si>
    <t>Slagtesvin</t>
  </si>
  <si>
    <t>Gyllekøling</t>
  </si>
  <si>
    <t>Varmevekslere</t>
  </si>
  <si>
    <t>Slagtekyllinger</t>
  </si>
  <si>
    <t>Udmugning to gange ugentlig</t>
  </si>
  <si>
    <t>Mink</t>
  </si>
  <si>
    <t>Sted</t>
  </si>
  <si>
    <t>Dyr</t>
  </si>
  <si>
    <t>Stof</t>
  </si>
  <si>
    <t>Reduktion</t>
  </si>
  <si>
    <t>Reference</t>
  </si>
  <si>
    <t>Stald</t>
  </si>
  <si>
    <t>Stald/lager</t>
  </si>
  <si>
    <t>NH3</t>
  </si>
  <si>
    <t>CH4</t>
  </si>
  <si>
    <t>Forsuring</t>
  </si>
  <si>
    <t>Kvæg</t>
  </si>
  <si>
    <t>Lager</t>
  </si>
  <si>
    <t>Udbringning</t>
  </si>
  <si>
    <t>Gyllekøling*</t>
  </si>
  <si>
    <t>-</t>
  </si>
  <si>
    <t>Tabel 1</t>
  </si>
  <si>
    <t>Tabel 2</t>
  </si>
  <si>
    <t>Tabel 3</t>
  </si>
  <si>
    <t>Tabel 4</t>
  </si>
  <si>
    <t>Tabel 5</t>
  </si>
  <si>
    <t>Tabel 6</t>
  </si>
  <si>
    <t>Tabel 7</t>
  </si>
  <si>
    <t>Tabel 8</t>
  </si>
  <si>
    <t>Øvrige kvæg</t>
  </si>
  <si>
    <t>Ammekøer</t>
  </si>
  <si>
    <t>Malkekøer, st. race</t>
  </si>
  <si>
    <t>Fjerkræ</t>
  </si>
  <si>
    <t>Øvrige dyr</t>
  </si>
  <si>
    <t>Mængder af gødning</t>
  </si>
  <si>
    <t>Flydende gødning</t>
  </si>
  <si>
    <t>Staldtypefordeling</t>
  </si>
  <si>
    <t>Dybstrøelse (hele arealet)</t>
  </si>
  <si>
    <t xml:space="preserve">Dybstrøelse, kort ædeplads, fast gulv </t>
  </si>
  <si>
    <t>Bindestald m. grebning</t>
  </si>
  <si>
    <t>Bindestald m. riste</t>
  </si>
  <si>
    <t>Spaltegulvbokse</t>
  </si>
  <si>
    <t>Sengestald m. fast gulv</t>
  </si>
  <si>
    <t>Sengestald m. spaltegulv (0,4 m kanal, linespil)</t>
  </si>
  <si>
    <t>Sengestald m. fast gulv. 2% hældning. Skrabning hver 2. time</t>
  </si>
  <si>
    <t>Dybstrøelse, kort ædeplads, fast gulv</t>
  </si>
  <si>
    <t>Dybstrøelse, spalter, bagskyl/ringkanalanlæg</t>
  </si>
  <si>
    <t>Dybstrøelse, spalter, skraberanlæg</t>
  </si>
  <si>
    <t>Dybstrøelse, fast gulv, skraberanlæg</t>
  </si>
  <si>
    <t>Malkekøer, jersey</t>
  </si>
  <si>
    <t>Bindestald med riste</t>
  </si>
  <si>
    <t>Dybstrøelse, spalter (1,2 m kanal, bagskyl)</t>
  </si>
  <si>
    <t>Dybstrøelse, spalter  (0,4 m kanal, linespil)</t>
  </si>
  <si>
    <t>Dybstrøelses, fast gulv</t>
  </si>
  <si>
    <t>Dybstrøelse</t>
  </si>
  <si>
    <t>Fuldspaltegulv</t>
  </si>
  <si>
    <t>Toklimastald m. delvis spaltegulv</t>
  </si>
  <si>
    <t>Fast gulv</t>
  </si>
  <si>
    <t>Drænet gulv + spalter</t>
  </si>
  <si>
    <t>Opdelt lejeareal</t>
  </si>
  <si>
    <t>Drænet gulv</t>
  </si>
  <si>
    <t>Slagtekyllinger (1000 prod. stk.)</t>
  </si>
  <si>
    <t>Skrabekyllinger 56 dage</t>
  </si>
  <si>
    <t>Gyllesystem</t>
  </si>
  <si>
    <t>Fast gødning og ajle</t>
  </si>
  <si>
    <t>Staldtype</t>
  </si>
  <si>
    <t>Fritgående høns</t>
  </si>
  <si>
    <t>Økologiske høns</t>
  </si>
  <si>
    <t>Skrabehøns</t>
  </si>
  <si>
    <t>Volierehøns</t>
  </si>
  <si>
    <t>Burhøns</t>
  </si>
  <si>
    <t>Rugeægshøns</t>
  </si>
  <si>
    <t>Økologiske slagtekyllinger, 81 dage</t>
  </si>
  <si>
    <t>Miljøteknologi</t>
  </si>
  <si>
    <t>Tabel 9</t>
  </si>
  <si>
    <t>Tabel 10</t>
  </si>
  <si>
    <t>Tabel 11</t>
  </si>
  <si>
    <t>N2O</t>
  </si>
  <si>
    <t>Mængde gylle afsat til biogas</t>
  </si>
  <si>
    <t>Tabel nr</t>
  </si>
  <si>
    <t>Tabel navn</t>
  </si>
  <si>
    <t>Beskrivelse</t>
  </si>
  <si>
    <t>Mængder af fast og flydende gødning opdelt på dyretyper</t>
  </si>
  <si>
    <t xml:space="preserve">Andel af antal dyr I stalde med miljøteknologi </t>
  </si>
  <si>
    <t>Reduktionsfaktorer for NH3, CH4 og N2O</t>
  </si>
  <si>
    <t>*Baseret på analyse af miljøgodkendelser 2007-2016 (DCE, 2018)</t>
  </si>
  <si>
    <t>Ordforklaring:</t>
  </si>
  <si>
    <t>CH4=metan</t>
  </si>
  <si>
    <t>NH3=ammoniak</t>
  </si>
  <si>
    <t>For yderligere detaljer henvises til DCE, Dansk Center for Miljø og Energi, https://dce.au.dk/</t>
  </si>
  <si>
    <t>Ym=metankonverteringsfaktor ift. metanudledning fra husdyrs fordøjelse set ift. energiindholdet i foderindtag</t>
  </si>
  <si>
    <t>Antal dyr</t>
  </si>
  <si>
    <t>Metanemission fra fordøjelse</t>
  </si>
  <si>
    <t>Total emission per dyregruppe, samt emission per dyr</t>
  </si>
  <si>
    <t>Metanemission fra gødning</t>
  </si>
  <si>
    <t>Lattergasemission fra gødning</t>
  </si>
  <si>
    <t>Miljøteknologi - Reduktionsfaktorer</t>
  </si>
  <si>
    <t>Mængde gylle afsat til biogas fordelt på kvæg og svingylle</t>
  </si>
  <si>
    <t>N-udskillelse</t>
  </si>
  <si>
    <t>N-udskillelse for malkekøer og svin, kg N per dyr</t>
  </si>
  <si>
    <t>Diverse baggrundstal for kvæg</t>
  </si>
  <si>
    <t>Mælkeydelse, Ym, foderoptag for malkekøer, græsningsdage for malkekøer, kvier og ammekvæg</t>
  </si>
  <si>
    <t>Tabel 12</t>
  </si>
  <si>
    <t>Tabel 13</t>
  </si>
  <si>
    <t>Reference liste</t>
  </si>
  <si>
    <t>Malkekøer</t>
  </si>
  <si>
    <t>Øvrige fjerkræ</t>
  </si>
  <si>
    <t>Får</t>
  </si>
  <si>
    <t>Lam</t>
  </si>
  <si>
    <t>Geder</t>
  </si>
  <si>
    <t>Heste</t>
  </si>
  <si>
    <t>Hjorte</t>
  </si>
  <si>
    <t>Noter:</t>
  </si>
  <si>
    <t>Kilder:</t>
  </si>
  <si>
    <t>Historisk: Referenceliste (1)</t>
  </si>
  <si>
    <t>Tyrekalve, st. race</t>
  </si>
  <si>
    <t>Tyrekalve, jersey</t>
  </si>
  <si>
    <t>Tyre, st. race</t>
  </si>
  <si>
    <t>Sengestald m. spaltegulv (1,2 m kanal, bagskyl, ring)</t>
  </si>
  <si>
    <t>Tyre, jersey</t>
  </si>
  <si>
    <t>Kviekalve, st. race</t>
  </si>
  <si>
    <t>Kviekalve, jersey</t>
  </si>
  <si>
    <t>Kvier, st. race</t>
  </si>
  <si>
    <t>Kvier, jersey</t>
  </si>
  <si>
    <t>- opholdstid haves ikke eller ikke aktuel</t>
  </si>
  <si>
    <t>Kilde:</t>
  </si>
  <si>
    <t>Metan emission fra gødning</t>
  </si>
  <si>
    <t>Gødningstype</t>
  </si>
  <si>
    <t>Fast gødning /dybstrøelse</t>
  </si>
  <si>
    <t>Total</t>
  </si>
  <si>
    <t>Metan emission fra fordøjelse</t>
  </si>
  <si>
    <t>Lattergas emission fra gødning</t>
  </si>
  <si>
    <t>Gødningsmængder</t>
  </si>
  <si>
    <t>Flydende gødning (gylle og ajle)</t>
  </si>
  <si>
    <t>Fast gødning og dybstrøelse</t>
  </si>
  <si>
    <t>Miljøteknologi - reduktionspotentaler</t>
  </si>
  <si>
    <t>Tabel 10 N-udskillelse for malkekøer og svin, kg N per dyr</t>
  </si>
  <si>
    <t>Tabel 11 Mælkeydelse, Ym, foderoptag og bruttoenergi for malkekøer, samt græsningsdage for malkekøer, kvier og ammekvæg</t>
  </si>
  <si>
    <t>Ym (metandannelsesfaktor), %</t>
  </si>
  <si>
    <t>Tørstofoptag, kg pr ko</t>
  </si>
  <si>
    <t>Bruttoenergi, MJ pr. Ko</t>
  </si>
  <si>
    <t xml:space="preserve">Fremskrivning: </t>
  </si>
  <si>
    <t>Tabel 13 Vægtet opholdstid for gylle i stalden for kvæg og svin, dage</t>
  </si>
  <si>
    <t>Nr.</t>
  </si>
  <si>
    <t>Høns (100 dyr)</t>
  </si>
  <si>
    <t>Hønniker (100 dyr)</t>
  </si>
  <si>
    <t>Slagtekyllinger (1000 dyr)</t>
  </si>
  <si>
    <t xml:space="preserve">Øvrig fjerkræ: kalkuner (100 dyr), ænder (100 dyr), gæs (100 dyr), fasaner (høns 100 dyr, kyllinger 1000 dyr) og strudse. </t>
  </si>
  <si>
    <t>Delvist spaltegulv, 50-75%</t>
  </si>
  <si>
    <t>Delvist spaltegulv, 25-49%</t>
  </si>
  <si>
    <t>Tyre: Antal producerede dyr</t>
  </si>
  <si>
    <t>Smågrise og slagtesvin: Antal producerede dyr</t>
  </si>
  <si>
    <t>Fjerkræ (pr. 100/1000 dyr)</t>
  </si>
  <si>
    <t>Tabel 3b - Beregnet som emission/antal dyr</t>
  </si>
  <si>
    <t>Ingen metan emission fra fordøjelse fra mink</t>
  </si>
  <si>
    <t>Tabel 4b - Beregnet som emission/antal dyr</t>
  </si>
  <si>
    <t>Tabel 5b - Beregnet som emission/antal dyr</t>
  </si>
  <si>
    <t>Tabel 5b - Øvrig kvæg spring far 2002 til 2003 skyldes overgang for kvier fra antal producerede til årsopdræt (følger normtalssystemet)</t>
  </si>
  <si>
    <t>Tabel 4b - Øvrig kvæg spring far 2002 til 2003 skyldes overgang for kvier fra antal producerede til årsopdræt (følger normtalssystemet)</t>
  </si>
  <si>
    <t>Mælkeydelse opdelt på hhv. stor race og jersey haves først fra 2003</t>
  </si>
  <si>
    <t>N2O fra indirekte emission er ikke inkluderet i tabel 5</t>
  </si>
  <si>
    <t>N=Nitrogen</t>
  </si>
  <si>
    <t>N2O=lattergas</t>
  </si>
  <si>
    <r>
      <t>Fra 2021 inkluderer dette reduktion I emission af CH4 for stalde med forsuri</t>
    </r>
    <r>
      <rPr>
        <sz val="11"/>
        <rFont val="Calibri"/>
        <family val="2"/>
        <scheme val="minor"/>
      </rPr>
      <t>ng og gyllekøling</t>
    </r>
  </si>
  <si>
    <t>Antal mink er sat til 0 fra 2021-2022 og 10 % af 2020 I 2023-2040 pga. COVID-19</t>
  </si>
  <si>
    <t>Historiske: Referenceliste (7)</t>
  </si>
  <si>
    <t>Fremskrivning: Referenceliste Kvæg (8), svin (9)</t>
  </si>
  <si>
    <t>Historiske: Referenceliste (1)</t>
  </si>
  <si>
    <t>Mælkeydelse: Referenceliste (8)</t>
  </si>
  <si>
    <t>Ym: Referenceliste (10)</t>
  </si>
  <si>
    <t>Tørstofoptag: Referenceliste (8)</t>
  </si>
  <si>
    <t>Bruttoenergi: Referenceliste (8)</t>
  </si>
  <si>
    <t>AGMEMOD=Modelværktøj der estimerer bl.a. det forventede antal af husdyr i Danmark, jf. rapporten her: https://static-curis.ku.dk/portal/files/299208491/IFRO_Udredning_2022_04.pdf</t>
  </si>
  <si>
    <t>Revision af dokument</t>
  </si>
  <si>
    <t>Dato</t>
  </si>
  <si>
    <t>Note</t>
  </si>
  <si>
    <t>#'Tabel 1 Antal dyr'!A1</t>
  </si>
  <si>
    <t>#'Tabel 2 Staldtypefordeling'!A1</t>
  </si>
  <si>
    <t>#'Tabel 3 CH4 fra fordøjelse'!A1</t>
  </si>
  <si>
    <t>#'Tabel 4 CH4 fra gødning'!A1</t>
  </si>
  <si>
    <t>#'Tabel 5 N2O fra gødning'!A1</t>
  </si>
  <si>
    <t>#'Tabel 6 Gødningsmængder'!A1</t>
  </si>
  <si>
    <t>#'Tabel 7 Miljøteknologi'!A1</t>
  </si>
  <si>
    <t>#'Tabel 8 Reduktionsfaktorer'!A1</t>
  </si>
  <si>
    <t>#'Tabel 9 Gylle afsat til biogas'!A1</t>
  </si>
  <si>
    <t>#'Tabel 10 N-udskillelse'!A1</t>
  </si>
  <si>
    <t>#'Tabel 11 Baggrundstal kvæg'!A1</t>
  </si>
  <si>
    <t>#'Reference liste'!A1</t>
  </si>
  <si>
    <t>Tabel 7 Andel af dyr i dyregruppen med den givne teknologi, andel</t>
  </si>
  <si>
    <t>Tabel 6 Mængder af flydende og fast gødning (inkl. Dybstrøelse) per dyregruppe, ton</t>
  </si>
  <si>
    <t>Høns</t>
  </si>
  <si>
    <t>Gruppe</t>
  </si>
  <si>
    <t>Tabel 1 Antal dyr, antal</t>
  </si>
  <si>
    <t>Tabel 2 Staldtypefordeling, andel dyr</t>
  </si>
  <si>
    <t>Tabel 3a Total emission af metan fra fordøjelse per dyregruppe, kt CH4</t>
  </si>
  <si>
    <t>Tabel 3b Metan emission fra fordøjelse per dyr, kg CH4 per dyr</t>
  </si>
  <si>
    <t>Tabel 4a Total emission af metan fra gødning per dyregruppe/gødningstype, kt CH4</t>
  </si>
  <si>
    <t>Tabel 4b Metan emission fra gødning per dyr, kg CH4 per dyr</t>
  </si>
  <si>
    <t>Tabel 5a Total emission af lattergas fra gødning per dyregruppe, kt N2O</t>
  </si>
  <si>
    <t>Tabel 5b Lattergas emission fra gødning per dyr, kg N2O per dyr</t>
  </si>
  <si>
    <t>Tabel 8 Reduktionspotentialer for miljøteknologier, % reduktion per stof</t>
  </si>
  <si>
    <t>Øko - Delvis spaltegulv inde. Løbegård (50/50) ude</t>
  </si>
  <si>
    <t>Øko - Dybstrøelse inde. Løbegård (50/50) ude</t>
  </si>
  <si>
    <t>Øko - Ude</t>
  </si>
  <si>
    <t>Farestald - Kassestier, delvis spaltegulv</t>
  </si>
  <si>
    <t>Farestald - Kassestier, fuldspaltegulv</t>
  </si>
  <si>
    <t>Farestald - Løsdrift, fast gulv</t>
  </si>
  <si>
    <t>Farestald - Løsdrift, delvis spaltegulv</t>
  </si>
  <si>
    <t>Farestald - Øko - Faremark</t>
  </si>
  <si>
    <t>Løbe og drægtighedsstald - Løsgående, dybstrøelse + fast gulv</t>
  </si>
  <si>
    <t>Løbe og drægtighedsstald - Løsgående, dybstrøelse + spaltegulv</t>
  </si>
  <si>
    <t>Løbe og drægtighedsstald - Løsgående, dybstrøelse</t>
  </si>
  <si>
    <t>Løbe og drægtighedsstald - Individuel opstaldning, delvis spaltegulv</t>
  </si>
  <si>
    <t>Løbe og drægtighedsstald - Individuel opstaldning, fuldspaltegulv</t>
  </si>
  <si>
    <t>Løbe og drægtighedsstald - Individuel opstaldning, fast gulv</t>
  </si>
  <si>
    <t>Løbe og drægtighedsstald - Løsgående, delvis spaltegulv</t>
  </si>
  <si>
    <t>Løbe og drægtighedsstald - Øko - Delvis spaltegulv inde. Løbegård (50/50) ude</t>
  </si>
  <si>
    <t>Løbe og drægtighedsstald - Øko - Dybstrøelse inde. Løbegård (50/50) ude</t>
  </si>
  <si>
    <t>Løbe og drægtighedsstald - Øko - Ude</t>
  </si>
  <si>
    <t>Hønniker</t>
  </si>
  <si>
    <t>Boks</t>
  </si>
  <si>
    <t>Får inkl. lam</t>
  </si>
  <si>
    <t>Baggrundstal</t>
  </si>
  <si>
    <t>Malkeøer, st. race</t>
  </si>
  <si>
    <t>Malkeøer, jersey</t>
  </si>
  <si>
    <t>Ammekøer, 400-600 kg</t>
  </si>
  <si>
    <t>Ammekøer, &lt;400 kg</t>
  </si>
  <si>
    <t>Ammekøer, &gt;600 kg</t>
  </si>
  <si>
    <t>Forsuring i stald*</t>
  </si>
  <si>
    <t>N i husdyrgødning</t>
  </si>
  <si>
    <t>N i slam</t>
  </si>
  <si>
    <t>N i anden organisk gødning*</t>
  </si>
  <si>
    <t>Tabel 12 Mængde N i gødning, kt N</t>
  </si>
  <si>
    <t>Gødskning</t>
  </si>
  <si>
    <t>N indhold</t>
  </si>
  <si>
    <t>Biogasbehandling**</t>
  </si>
  <si>
    <t>**Fælles- eller gårdanlæg</t>
  </si>
  <si>
    <t>Græsningsdage, dage</t>
  </si>
  <si>
    <t>Malkeøer, st. race, øko</t>
  </si>
  <si>
    <t>Malkeøer, jersey, øko</t>
  </si>
  <si>
    <t>Malkekøer, st. race, øko</t>
  </si>
  <si>
    <t>Malkekøer, jersey, øko</t>
  </si>
  <si>
    <t>Konsum</t>
  </si>
  <si>
    <t>Rugeæg</t>
  </si>
  <si>
    <t>Øvrig fjerkræ*</t>
  </si>
  <si>
    <t>Får inkl lam*</t>
  </si>
  <si>
    <t>Geder*</t>
  </si>
  <si>
    <t>Ude</t>
  </si>
  <si>
    <t>Summen kan afvige pga. afrunding</t>
  </si>
  <si>
    <t>*Der er kun én staldtype for disse dyretyper (ikke nærmere defineret)</t>
  </si>
  <si>
    <t>*Anden organisk gødning er industrislam og bioforgasset biomasse, der ikke er husdyrgødning</t>
  </si>
  <si>
    <t>Malkekøer, øko</t>
  </si>
  <si>
    <t>Bioforgasset gylle</t>
  </si>
  <si>
    <t>Tabel 9a Mængde gylle afsat til biogas fordelt på kvæg og svinegylle, kt</t>
  </si>
  <si>
    <t>Historiske opgørelser 1990-2023 og fremskrevet 2024-2050</t>
  </si>
  <si>
    <t>1990-2022</t>
  </si>
  <si>
    <t>Fuldspaltegulv*</t>
  </si>
  <si>
    <t>Øvrig fjerkræ</t>
  </si>
  <si>
    <t>Får inkl lam</t>
  </si>
  <si>
    <t>Opholdstid</t>
  </si>
  <si>
    <t>2023**</t>
  </si>
  <si>
    <t>* Fuldspaltegulv ophører i 2016</t>
  </si>
  <si>
    <t>** 2023 er der delvist indført hyppig udslusning. Delvist da kravet først trådte i kraft 1. maj 2023</t>
  </si>
  <si>
    <t>Slagtekyllinger 40 dage Vækst kat 1</t>
  </si>
  <si>
    <t>Slagtekyllinger 30 dage Vækst kat 1</t>
  </si>
  <si>
    <t>Slagtekyllinger 32 dage Vækst kat 1</t>
  </si>
  <si>
    <t>Slagtekyllinger 35 dage Vækst kat 1</t>
  </si>
  <si>
    <t>Slagtekyllinger 45 dage Vækst kat 1</t>
  </si>
  <si>
    <t>Slagtekyllinger 40 dage Vækst kat 2</t>
  </si>
  <si>
    <t>Slagtekyllinger 45 dage Vækst kat 2</t>
  </si>
  <si>
    <t>Slagtekyllinger 50 dage Vækst kat 2</t>
  </si>
  <si>
    <t>Kvier: 1990-2002 antal producerede, 2003-2050 årsopdræt (følger normtalssystemet)</t>
  </si>
  <si>
    <t>Mink er inklusiv ræve fra 1990-2011. 2024-2050 sat til samme niveau som i 2023</t>
  </si>
  <si>
    <t>Tabel 3b - Øvrig kvæg spring fra 2002 til 2003 skyldes overgang for kvier fra antal producerede til årsopdræt (følger normtalssystemet)</t>
  </si>
  <si>
    <t>Antal mink er sat 2024-2050 samme niveau som i 2023</t>
  </si>
  <si>
    <t>Forsuring ved udbringning**</t>
  </si>
  <si>
    <t>**Forsuring i tank og under udbringning</t>
  </si>
  <si>
    <t>Malkekøer, stor race</t>
  </si>
  <si>
    <t>Tyre, stor race</t>
  </si>
  <si>
    <t>Kvier, stor race</t>
  </si>
  <si>
    <t xml:space="preserve">*Procentdelene for for de historriske år er baseret på information fra Miljøgodkendelser for husdyrbrug og leverandør for forsuringsanlæg og den reducerende ammoniak emission er inkluderet i den historiske opgørelse. </t>
  </si>
  <si>
    <t>Søer***</t>
  </si>
  <si>
    <t>Smågrise***</t>
  </si>
  <si>
    <t>Slagtesvin***</t>
  </si>
  <si>
    <t>***SEGES har for 2040 fremkrevet gyllekøling for søer til 60 %, for smågrise til 50 % og for slagtesvin til 30 %. For 2025 har SEGES remkrevet gyllekøling for søer til 80 %, for smågrise til 70 % og for slagtesvin til 40 %. Det er i KF25 sat ned, da miljøteknologier ikke kan kombineres i den model, der bruges for nuværende</t>
  </si>
  <si>
    <t>IPCC guidelines 2019 Refinements</t>
  </si>
  <si>
    <t>DCA nomtal: https://anis.au.dk/forskning/sektioner/husdyrernaering-og-fysiologi/normtal/</t>
  </si>
  <si>
    <t xml:space="preserve">ConTerra, 2022: Dokumentation af udbredelse- og aktivitetsdata af gyllekøling i Danmark. September 2022. Udarbejdet af Holger Nehmdahl </t>
  </si>
  <si>
    <t>Nielsen, O.-K., Plejdrup, M.S., Winther, M., Nielsen, M., Gyldenkærne, S., Mikkelsen, M.H., Albrektsen, R., Hjelgaard, K., Fauser, P., Bruun, H.G., Levin, L., Callisen, L.W., Andersen, T.A., Johannsen, V.K., Nord-Larsen, T., Vesterdal, L., Stupak, I., Scott-Bentsen, N., Rasmussen, E., Petersen, S.B., Baunbæk, L., &amp; Hansen, M.G. 2025. Denmark's National Inventory Document 2025. Emission Inventories 1990-2023 - Submitted under the United Nations Framework Convention on Climate Change and the Paris Agreement. Aarhus University, DCE – Danish Centre for Environment and Energy - Under udarbejdelse</t>
  </si>
  <si>
    <t>Fremskrivning af dansk landbrug frem mod 2050 – efteråret 2024. Af Jørgen Dejgård Jensen</t>
  </si>
  <si>
    <t>Fremskrivning: Referenceliste (2)</t>
  </si>
  <si>
    <t>SEGES input til klimastatus og -fremskrivning 2025 – forudsætninger for fremskrivning af emissioner fra landbruget</t>
  </si>
  <si>
    <t>Staldtypefordeling: Referenceliste (3)</t>
  </si>
  <si>
    <t>(4)</t>
  </si>
  <si>
    <t>Teknologilisten (SGAV, 2024)</t>
  </si>
  <si>
    <t>Lund, P. 2023. Prædiktion af udskillelse af kvælstof hos konventionelle og økologiske malkekøer i 2025, 2030, 2035 og 2040 på baggrund af data fra AGMEMOD-modellen for 2021, data fra ydelseskontrollen 2021 og NORMTAL-modellen for 2022/2023. 22 sider. Rådgivningsnotat fra DCA – Nationalt Center for Fødevarer og Jordbrug, Aarhus Universitet, leveret: 15. januar 2023. 
2041-2050 KEFM</t>
  </si>
  <si>
    <t>Nørgaard, J.V., Hellwing, A.L.F. 2023. Fremskrivning af grises N_x0002_udskillelse fra dyr, stald og lager i år 2025, 2030, 2035 og 2040 - Landbrugsfremskrivningen 2022. 9 sider. Rådgivningsnotat fra DCA – Nationalt Center for Fødevarer og Jordbrug, Aarhus Universitet, leveret: 15. januar 2023
2041-2050 KEFM</t>
  </si>
  <si>
    <t>Lund, P., Hellwing, A.L.F., Weisbjerg, M.R. 2023. Fremskrivning af metanomdannelsesfaktoren (Ym) for malkekøer frem mod 2040. 20 sider. Rådgivningsnotat fra DCA – Nationalt Center for Fødevarer og Jord_x0002_brug, Aarhus Universitet, leveret: 15. januar 2023
2041-2050 KEFM</t>
  </si>
  <si>
    <t>Kvier, Gødningsgræsdage</t>
  </si>
  <si>
    <t>Kvier, Aktuelle græsdage</t>
  </si>
  <si>
    <t>Ammekøer,  Gødningsgræsdage</t>
  </si>
  <si>
    <t>Ammekøer, Aktuelle græsdage</t>
  </si>
  <si>
    <t>Kai, P. 2024: Storage time of slurry in livestock houses in Denmark. Advisory paper from DCA – Danish Centre for Food and Agriculture, Aarhus University. 27 pages. Submitted 19.12.2024.</t>
  </si>
  <si>
    <t>(14)</t>
  </si>
  <si>
    <t>(6)</t>
  </si>
  <si>
    <t>Opholdstid: Referenceliste (11)</t>
  </si>
  <si>
    <t>Forudsætninger for fremskrivning: Referenceliste (12)</t>
  </si>
  <si>
    <t>(13)</t>
  </si>
  <si>
    <t>Flydende gødning - stald</t>
  </si>
  <si>
    <t>Flydende gødning - lager</t>
  </si>
  <si>
    <t>Flydende gødning - øko</t>
  </si>
  <si>
    <t>Græs</t>
  </si>
  <si>
    <t>Reduktioner i emissioner</t>
  </si>
  <si>
    <t>Tabel 14b Reduktion af lattergasudledninger ved bioforgasning af gylle fordelt på kvæg og svinegylle, tons N2O</t>
  </si>
  <si>
    <t>Tabel 14c Reduktion af metanudledninger ved forsuring af gylle fordelt på kvæg og svinegylle, tons CH4</t>
  </si>
  <si>
    <t>Tabel 14c Reduktion af metanudledninger ved køling af gylle for svinegylle, tons CH4</t>
  </si>
  <si>
    <t>Tabel 14a Reduktion af metanudledninger ved bioforgasning af gylle fordelt på kvæg og svinegylle, tons CH4</t>
  </si>
  <si>
    <t>(1)</t>
  </si>
  <si>
    <t>18-36%</t>
  </si>
  <si>
    <t>20-43%</t>
  </si>
  <si>
    <t>Andersen MN, Adamsen AP, Lærke PE, Larsen SU, Jørgensen U, Olesen JE, Ma-nevski K, Bay SS, Hutchings NJ, Hansen EM, Munkholm LJ, Børgesen CD, Thom-sen IK, Elsgaard L, Petersen SO, Toda M, Ntinyari W, Sørensen P, Audet J, Krogh PH, Bruus M, Blicher-Mathiesen G, Kronvang B, Zak D, Andersen TA, Albrektsen R, Gyldenkærne S, Callisen LW, Mikkelsen MH, Winding A, Sapkota R, Dalby FR, Kai P, Jensen M, Nørremark M, Børsting CF, Lund P, Kjeldsen MH, Maigaard M, Amorim Franchi G, Jensen MB, Villumsen TM, Hansen MJ, Kristensen, HL, Nør-gaard, JV, Bouquet A, Buitenhuis A, Nielsen HM. 2024. Virkemidler til reduktion af klimagasser i landbruget - 2024. Rådgivningsrapport fra DCA – Nationalt Center for Fødevarer og Jordbrug, Aarhus Universitet. 375 sider. Leveret: 10.06.2024</t>
  </si>
  <si>
    <t>(5)</t>
  </si>
  <si>
    <t>Fremskrivning for gyllekøling, forsuring i stald og ved udbringning: Referenceliste (3)</t>
  </si>
  <si>
    <t>Historisk 1990-2023 og fremskrevet 2024-2050</t>
  </si>
  <si>
    <t>Fordeling for kvæg, svin, mink og fjerkræ, Historisk 1990-2023 og fremskrevet 2024-2050</t>
  </si>
  <si>
    <t>N udbrugt på marken</t>
  </si>
  <si>
    <t>N i handelsgødning</t>
  </si>
  <si>
    <t>Mængde N I handelsgødning, husdyrgødning, slam og anden organisk gødning</t>
  </si>
  <si>
    <t>Opholdstid for gylle i stalden for kvæg og svin</t>
  </si>
  <si>
    <t>#'Tabel 12 Gødskning'!A1</t>
  </si>
  <si>
    <t>#'Tabel 13 Opholdstid staldtype'!A1</t>
  </si>
  <si>
    <t>#'Tabel 14 Reduktioner'!A1</t>
  </si>
  <si>
    <t>Tabel 14</t>
  </si>
  <si>
    <t>Reduktioner</t>
  </si>
  <si>
    <t>Reduktioner af CH4 og N2O fra biogas, forsuring og gyllekøling</t>
  </si>
  <si>
    <t>Hafner, SD. Nyord, T. Sommer, GS. Adamsen, AP. 2021. Estimation of Danish emission factors for ammonia from field-applied liquid manure for 1980 to 2019. 138 pages. Advisory report from DCA – Danish Centre for Food and Agriculture, Aarhus University, submitted: 23-09-2021</t>
  </si>
  <si>
    <t>Forudsætninger til KEFM’s og DCE’s brug i Klimafremskrivningen 2025 (KF25). Hyppig udslusning i svinestalde. Modtaget via KEFM 21.10.2024</t>
  </si>
  <si>
    <t>Forudsætninger til KEFM’s og DCE’s brug i Klimafremskrivningen 2025 (KF25). Tilskud til gødningsreduktion. Modtaget via KEFM 10.01.2025</t>
  </si>
  <si>
    <t>Handelsgødning: Referenceliste (15)</t>
  </si>
  <si>
    <t>Tabellerne i fanerne i denne excel-mappe giver en oversigt over de væsentligste beregningsforudsætninger DCE anvender til at beregne drivhusgasudledninger fra landbruget til Klimafremskrivning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</si>
</sst>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Blue]#,##0"/>
    <numFmt numFmtId="165" formatCode="0.0"/>
    <numFmt numFmtId="166" formatCode="0.000"/>
    <numFmt numFmtId="167" formatCode="0.0000"/>
  </numFmts>
  <fonts count="23" x14ac:knownFonts="1">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10"/>
      <color theme="1"/>
      <name val="Calibri"/>
      <family val="2"/>
      <scheme val="minor"/>
    </font>
    <font>
      <sz val="10"/>
      <name val="Arial"/>
      <family val="2"/>
    </font>
    <font>
      <b/>
      <sz val="11"/>
      <name val="Calibri"/>
      <family val="2"/>
      <scheme val="minor"/>
    </font>
    <font>
      <sz val="11"/>
      <color rgb="FF0070C0"/>
      <name val="Calibri"/>
      <family val="2"/>
      <scheme val="minor"/>
    </font>
    <font>
      <sz val="10"/>
      <color theme="1"/>
      <name val="Arial"/>
      <family val="2"/>
    </font>
    <font>
      <sz val="11"/>
      <color rgb="FFFF0000"/>
      <name val="Calibri"/>
      <family val="2"/>
      <scheme val="minor"/>
    </font>
    <font>
      <sz val="14"/>
      <color theme="1"/>
      <name val="Book Antiqua"/>
      <family val="1"/>
    </font>
    <font>
      <sz val="11"/>
      <color theme="1"/>
      <name val="Book Antiqua"/>
      <family val="1"/>
    </font>
    <font>
      <u/>
      <sz val="11"/>
      <name val="Calibri"/>
      <family val="2"/>
      <scheme val="minor"/>
    </font>
    <font>
      <u/>
      <sz val="10"/>
      <name val="Arial"/>
      <family val="2"/>
    </font>
    <font>
      <sz val="11"/>
      <color rgb="FF00B0F0"/>
      <name val="Calibri"/>
      <family val="2"/>
      <scheme val="minor"/>
    </font>
    <font>
      <sz val="11"/>
      <color indexed="8"/>
      <name val="Segoe UI"/>
      <family val="2"/>
    </font>
    <font>
      <sz val="10"/>
      <color indexed="8"/>
      <name val="Arial"/>
      <family val="2"/>
    </font>
    <font>
      <sz val="11"/>
      <color indexed="8"/>
      <name val="Calibri"/>
      <family val="2"/>
    </font>
    <font>
      <sz val="11"/>
      <color theme="1"/>
      <name val="Calibri"/>
      <family val="2"/>
    </font>
    <font>
      <b/>
      <i/>
      <sz val="11"/>
      <name val="Calibri"/>
      <family val="2"/>
      <scheme val="minor"/>
    </font>
    <font>
      <u/>
      <sz val="11"/>
      <color theme="10"/>
      <name val="Calibri"/>
      <family val="2"/>
      <scheme val="minor"/>
    </font>
    <font>
      <sz val="11"/>
      <color rgb="FF000000"/>
      <name val="Book Antiqua"/>
      <family val="1"/>
    </font>
    <font>
      <b/>
      <sz val="16"/>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22"/>
      </left>
      <right/>
      <top style="thin">
        <color indexed="22"/>
      </top>
      <bottom style="thin">
        <color indexed="22"/>
      </bottom>
      <diagonal/>
    </border>
  </borders>
  <cellStyleXfs count="5">
    <xf numFmtId="0" fontId="0" fillId="0" borderId="0"/>
    <xf numFmtId="0" fontId="5" fillId="0" borderId="0"/>
    <xf numFmtId="0" fontId="2" fillId="0" borderId="0"/>
    <xf numFmtId="0" fontId="16" fillId="0" borderId="0"/>
    <xf numFmtId="0" fontId="20" fillId="0" borderId="0" applyNumberFormat="0" applyFill="0" applyBorder="0" applyAlignment="0" applyProtection="0"/>
  </cellStyleXfs>
  <cellXfs count="114">
    <xf numFmtId="0" fontId="0" fillId="0" borderId="0" xfId="0"/>
    <xf numFmtId="1" fontId="0" fillId="0" borderId="0" xfId="0" applyNumberFormat="1"/>
    <xf numFmtId="0" fontId="0" fillId="0" borderId="1" xfId="0" applyBorder="1"/>
    <xf numFmtId="0" fontId="1" fillId="0" borderId="1" xfId="0" applyFont="1" applyBorder="1"/>
    <xf numFmtId="0" fontId="1" fillId="0" borderId="0" xfId="0" applyFont="1"/>
    <xf numFmtId="0" fontId="3" fillId="0" borderId="0" xfId="0" applyFont="1"/>
    <xf numFmtId="3" fontId="0" fillId="0" borderId="0" xfId="0" applyNumberFormat="1"/>
    <xf numFmtId="0" fontId="7" fillId="0" borderId="0" xfId="0" applyFont="1"/>
    <xf numFmtId="0" fontId="8" fillId="0" borderId="0" xfId="0" applyFont="1"/>
    <xf numFmtId="0" fontId="4" fillId="0" borderId="0" xfId="0" applyFont="1"/>
    <xf numFmtId="0" fontId="9" fillId="0" borderId="0" xfId="0" applyFont="1"/>
    <xf numFmtId="0" fontId="10" fillId="0" borderId="0" xfId="0" applyFont="1"/>
    <xf numFmtId="0" fontId="11" fillId="0" borderId="0" xfId="0" applyFont="1"/>
    <xf numFmtId="0" fontId="1" fillId="2" borderId="1" xfId="0" applyFont="1" applyFill="1" applyBorder="1"/>
    <xf numFmtId="0" fontId="0" fillId="2" borderId="0" xfId="0" applyFill="1"/>
    <xf numFmtId="0" fontId="3" fillId="0" borderId="1" xfId="0" applyFont="1" applyBorder="1"/>
    <xf numFmtId="0" fontId="0" fillId="2" borderId="1" xfId="0" applyFill="1" applyBorder="1"/>
    <xf numFmtId="0" fontId="12" fillId="0" borderId="0" xfId="0" applyFont="1"/>
    <xf numFmtId="0" fontId="5" fillId="0" borderId="0" xfId="0" applyFont="1"/>
    <xf numFmtId="0" fontId="13" fillId="0" borderId="0" xfId="0" applyFont="1"/>
    <xf numFmtId="0" fontId="6" fillId="0" borderId="1" xfId="0" applyFont="1" applyBorder="1" applyAlignment="1">
      <alignment horizontal="left"/>
    </xf>
    <xf numFmtId="0" fontId="6" fillId="2" borderId="1" xfId="0" applyFont="1" applyFill="1" applyBorder="1" applyAlignment="1">
      <alignment horizontal="left"/>
    </xf>
    <xf numFmtId="0" fontId="6" fillId="0" borderId="0" xfId="0" applyFont="1" applyAlignment="1">
      <alignment horizontal="left"/>
    </xf>
    <xf numFmtId="0" fontId="14" fillId="0" borderId="0" xfId="0" applyFont="1"/>
    <xf numFmtId="164" fontId="3" fillId="0" borderId="0" xfId="0" applyNumberFormat="1" applyFont="1"/>
    <xf numFmtId="0" fontId="3" fillId="0" borderId="0" xfId="0" applyFont="1" applyAlignment="1">
      <alignment vertical="top"/>
    </xf>
    <xf numFmtId="0" fontId="3" fillId="0" borderId="4" xfId="0" applyFont="1" applyBorder="1" applyAlignment="1">
      <alignment vertical="top"/>
    </xf>
    <xf numFmtId="0" fontId="9" fillId="0" borderId="0" xfId="0" applyFont="1" applyAlignment="1">
      <alignment vertical="top"/>
    </xf>
    <xf numFmtId="0" fontId="3" fillId="0" borderId="1" xfId="0" applyFont="1" applyBorder="1" applyAlignment="1">
      <alignment vertical="top"/>
    </xf>
    <xf numFmtId="0" fontId="0" fillId="3" borderId="0" xfId="0" quotePrefix="1" applyFill="1"/>
    <xf numFmtId="3" fontId="0" fillId="2" borderId="0" xfId="0" applyNumberFormat="1" applyFill="1"/>
    <xf numFmtId="1" fontId="0" fillId="2" borderId="0" xfId="0" applyNumberFormat="1" applyFill="1"/>
    <xf numFmtId="0" fontId="0" fillId="0" borderId="0" xfId="0" quotePrefix="1"/>
    <xf numFmtId="3" fontId="0" fillId="2" borderId="1" xfId="0" applyNumberFormat="1" applyFill="1" applyBorder="1"/>
    <xf numFmtId="3" fontId="0" fillId="0" borderId="1" xfId="0" applyNumberFormat="1" applyBorder="1"/>
    <xf numFmtId="2" fontId="0" fillId="2" borderId="2" xfId="0" applyNumberFormat="1" applyFill="1" applyBorder="1"/>
    <xf numFmtId="2" fontId="0" fillId="2" borderId="1" xfId="0" applyNumberFormat="1" applyFill="1" applyBorder="1"/>
    <xf numFmtId="166" fontId="0" fillId="2" borderId="0" xfId="0" applyNumberFormat="1" applyFill="1"/>
    <xf numFmtId="2" fontId="0" fillId="2" borderId="0" xfId="0" applyNumberFormat="1" applyFill="1"/>
    <xf numFmtId="2" fontId="0" fillId="0" borderId="0" xfId="0" applyNumberFormat="1"/>
    <xf numFmtId="2" fontId="0" fillId="0" borderId="1" xfId="0" applyNumberFormat="1" applyBorder="1"/>
    <xf numFmtId="2" fontId="0" fillId="0" borderId="2" xfId="0" applyNumberFormat="1" applyBorder="1"/>
    <xf numFmtId="2" fontId="0" fillId="2" borderId="4" xfId="0" applyNumberFormat="1" applyFill="1" applyBorder="1"/>
    <xf numFmtId="2" fontId="0" fillId="0" borderId="4" xfId="0" applyNumberFormat="1" applyBorder="1"/>
    <xf numFmtId="165" fontId="0" fillId="2" borderId="0" xfId="0" applyNumberFormat="1" applyFill="1"/>
    <xf numFmtId="165" fontId="0" fillId="0" borderId="0" xfId="0" applyNumberFormat="1"/>
    <xf numFmtId="166" fontId="0" fillId="0" borderId="0" xfId="0" applyNumberFormat="1"/>
    <xf numFmtId="167" fontId="0" fillId="2" borderId="0" xfId="0" applyNumberFormat="1" applyFill="1"/>
    <xf numFmtId="165" fontId="3" fillId="0" borderId="0" xfId="0" applyNumberFormat="1" applyFont="1"/>
    <xf numFmtId="3" fontId="0" fillId="2" borderId="2" xfId="0" applyNumberFormat="1" applyFill="1" applyBorder="1"/>
    <xf numFmtId="3" fontId="0" fillId="0" borderId="2" xfId="0" applyNumberFormat="1" applyBorder="1"/>
    <xf numFmtId="165" fontId="0" fillId="2" borderId="1" xfId="0" applyNumberFormat="1" applyFill="1" applyBorder="1"/>
    <xf numFmtId="165" fontId="0" fillId="0" borderId="1" xfId="0" applyNumberFormat="1" applyBorder="1"/>
    <xf numFmtId="0" fontId="15" fillId="0" borderId="3" xfId="2" applyFont="1" applyBorder="1" applyAlignment="1">
      <alignment horizontal="right"/>
    </xf>
    <xf numFmtId="0" fontId="3" fillId="0" borderId="0" xfId="1" applyFont="1"/>
    <xf numFmtId="0" fontId="17" fillId="2" borderId="3" xfId="3" applyFont="1" applyFill="1" applyBorder="1" applyAlignment="1">
      <alignment horizontal="right" wrapText="1"/>
    </xf>
    <xf numFmtId="1" fontId="0" fillId="2" borderId="1" xfId="0" applyNumberFormat="1" applyFill="1" applyBorder="1"/>
    <xf numFmtId="1" fontId="0" fillId="0" borderId="1" xfId="0" applyNumberFormat="1" applyBorder="1"/>
    <xf numFmtId="0" fontId="0" fillId="0" borderId="0" xfId="0" applyAlignment="1">
      <alignment horizontal="right"/>
    </xf>
    <xf numFmtId="0" fontId="19" fillId="0" borderId="0" xfId="0" applyFont="1" applyAlignment="1">
      <alignment vertical="top"/>
    </xf>
    <xf numFmtId="0" fontId="3" fillId="0" borderId="0" xfId="0" applyFont="1" applyAlignment="1">
      <alignment vertical="top" wrapText="1"/>
    </xf>
    <xf numFmtId="15" fontId="3" fillId="0" borderId="0" xfId="0" applyNumberFormat="1" applyFont="1" applyAlignment="1">
      <alignment vertical="top"/>
    </xf>
    <xf numFmtId="0" fontId="15" fillId="0" borderId="5" xfId="2" applyFont="1" applyBorder="1" applyAlignment="1">
      <alignment horizontal="right"/>
    </xf>
    <xf numFmtId="0" fontId="15" fillId="0" borderId="0" xfId="2" applyFont="1" applyAlignment="1">
      <alignment horizontal="right"/>
    </xf>
    <xf numFmtId="0" fontId="20" fillId="0" borderId="0" xfId="4" applyAlignment="1">
      <alignment horizontal="center"/>
    </xf>
    <xf numFmtId="0" fontId="3" fillId="2" borderId="1" xfId="0" applyFont="1" applyFill="1" applyBorder="1"/>
    <xf numFmtId="165" fontId="3" fillId="2" borderId="1" xfId="0" applyNumberFormat="1" applyFont="1" applyFill="1" applyBorder="1"/>
    <xf numFmtId="165" fontId="3" fillId="0" borderId="1" xfId="0" applyNumberFormat="1" applyFont="1" applyBorder="1" applyAlignment="1">
      <alignment horizontal="right"/>
    </xf>
    <xf numFmtId="1" fontId="3" fillId="0" borderId="1" xfId="0" applyNumberFormat="1" applyFont="1" applyBorder="1" applyAlignment="1">
      <alignment horizontal="right"/>
    </xf>
    <xf numFmtId="165" fontId="3" fillId="0" borderId="1" xfId="0" applyNumberFormat="1" applyFont="1" applyBorder="1"/>
    <xf numFmtId="0" fontId="3" fillId="0" borderId="2" xfId="0" applyFont="1" applyBorder="1"/>
    <xf numFmtId="1" fontId="0" fillId="2" borderId="2" xfId="0" applyNumberFormat="1" applyFill="1" applyBorder="1"/>
    <xf numFmtId="0" fontId="21" fillId="0" borderId="0" xfId="0" applyFont="1" applyAlignment="1">
      <alignment vertical="center"/>
    </xf>
    <xf numFmtId="0" fontId="6" fillId="0" borderId="1" xfId="0" applyFont="1" applyBorder="1"/>
    <xf numFmtId="0" fontId="0" fillId="0" borderId="2" xfId="0" applyBorder="1"/>
    <xf numFmtId="0" fontId="3" fillId="0" borderId="1" xfId="1" applyFont="1" applyBorder="1"/>
    <xf numFmtId="0" fontId="3" fillId="0" borderId="0" xfId="0" applyFont="1" applyAlignment="1" applyProtection="1">
      <alignment horizontal="left"/>
      <protection locked="0"/>
    </xf>
    <xf numFmtId="0" fontId="3" fillId="0" borderId="1" xfId="0" applyFont="1" applyBorder="1" applyAlignment="1" applyProtection="1">
      <alignment horizontal="left"/>
      <protection locked="0"/>
    </xf>
    <xf numFmtId="0" fontId="3" fillId="0" borderId="4" xfId="0" applyFont="1" applyBorder="1"/>
    <xf numFmtId="0" fontId="0" fillId="0" borderId="4" xfId="0" applyBorder="1"/>
    <xf numFmtId="9" fontId="0" fillId="0" borderId="0" xfId="0" applyNumberFormat="1"/>
    <xf numFmtId="9" fontId="0" fillId="0" borderId="1" xfId="0" applyNumberFormat="1" applyBorder="1"/>
    <xf numFmtId="0" fontId="1" fillId="2" borderId="1" xfId="0" applyFont="1" applyFill="1" applyBorder="1" applyAlignment="1">
      <alignment horizontal="left"/>
    </xf>
    <xf numFmtId="3" fontId="0" fillId="0" borderId="4" xfId="0" applyNumberFormat="1" applyBorder="1"/>
    <xf numFmtId="0" fontId="0" fillId="2" borderId="1" xfId="0" applyFill="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1" xfId="0" applyBorder="1" applyAlignment="1">
      <alignment horizontal="center"/>
    </xf>
    <xf numFmtId="165" fontId="0" fillId="2" borderId="0" xfId="0" applyNumberFormat="1" applyFill="1" applyAlignment="1">
      <alignment horizontal="center"/>
    </xf>
    <xf numFmtId="165" fontId="0" fillId="2" borderId="1" xfId="0" applyNumberFormat="1" applyFill="1" applyBorder="1" applyAlignment="1">
      <alignment horizontal="center"/>
    </xf>
    <xf numFmtId="165" fontId="0" fillId="0" borderId="0" xfId="0" applyNumberFormat="1" applyAlignment="1">
      <alignment horizontal="center"/>
    </xf>
    <xf numFmtId="165" fontId="0" fillId="0" borderId="1" xfId="0" applyNumberFormat="1" applyBorder="1" applyAlignment="1">
      <alignment horizontal="center"/>
    </xf>
    <xf numFmtId="1" fontId="0" fillId="2" borderId="0" xfId="0" applyNumberFormat="1" applyFill="1" applyAlignment="1">
      <alignment horizontal="right"/>
    </xf>
    <xf numFmtId="1" fontId="0" fillId="2" borderId="1" xfId="0" applyNumberFormat="1" applyFill="1" applyBorder="1" applyAlignment="1">
      <alignment horizontal="right"/>
    </xf>
    <xf numFmtId="0" fontId="0" fillId="0" borderId="1" xfId="0" applyBorder="1" applyAlignment="1">
      <alignment horizontal="right"/>
    </xf>
    <xf numFmtId="167" fontId="0" fillId="0" borderId="0" xfId="0" applyNumberFormat="1"/>
    <xf numFmtId="0" fontId="18" fillId="2" borderId="0" xfId="0" applyFont="1" applyFill="1"/>
    <xf numFmtId="0" fontId="18" fillId="2" borderId="1" xfId="0" applyFont="1" applyFill="1" applyBorder="1"/>
    <xf numFmtId="0" fontId="17" fillId="0" borderId="3" xfId="3" applyFont="1" applyBorder="1" applyAlignment="1">
      <alignment horizontal="right" wrapText="1"/>
    </xf>
    <xf numFmtId="0" fontId="17" fillId="0" borderId="0" xfId="3" applyFont="1" applyAlignment="1">
      <alignment horizontal="right" wrapText="1"/>
    </xf>
    <xf numFmtId="0" fontId="18" fillId="0" borderId="0" xfId="0" applyFont="1"/>
    <xf numFmtId="0" fontId="18" fillId="0" borderId="1" xfId="0" applyFont="1" applyBorder="1"/>
    <xf numFmtId="0" fontId="17" fillId="2" borderId="0" xfId="3" applyFont="1" applyFill="1" applyAlignment="1">
      <alignment horizontal="center" wrapText="1"/>
    </xf>
    <xf numFmtId="9" fontId="0" fillId="0" borderId="0" xfId="0" applyNumberFormat="1" applyAlignment="1">
      <alignment horizontal="right"/>
    </xf>
    <xf numFmtId="9" fontId="0" fillId="0" borderId="1" xfId="0" applyNumberFormat="1" applyBorder="1" applyAlignment="1">
      <alignment horizontal="right"/>
    </xf>
    <xf numFmtId="4" fontId="0" fillId="2" borderId="4" xfId="0" applyNumberFormat="1" applyFill="1" applyBorder="1"/>
    <xf numFmtId="4" fontId="0" fillId="0" borderId="4" xfId="0" applyNumberFormat="1" applyBorder="1"/>
    <xf numFmtId="1" fontId="0" fillId="0" borderId="2" xfId="0" applyNumberFormat="1" applyBorder="1"/>
    <xf numFmtId="0" fontId="22" fillId="0" borderId="0" xfId="0" applyFont="1"/>
    <xf numFmtId="0" fontId="0" fillId="0" borderId="1" xfId="0" quotePrefix="1" applyBorder="1"/>
    <xf numFmtId="0" fontId="0" fillId="0" borderId="0" xfId="0" applyAlignment="1">
      <alignment wrapText="1"/>
    </xf>
    <xf numFmtId="0" fontId="3" fillId="0" borderId="0" xfId="0" applyFont="1" applyAlignment="1">
      <alignment vertical="center" wrapText="1"/>
    </xf>
    <xf numFmtId="0" fontId="0" fillId="0" borderId="0" xfId="0" applyAlignment="1">
      <alignment vertical="top"/>
    </xf>
    <xf numFmtId="0" fontId="3" fillId="0" borderId="0" xfId="0" applyFont="1" applyAlignment="1">
      <alignment wrapText="1"/>
    </xf>
  </cellXfs>
  <cellStyles count="5">
    <cellStyle name="Link" xfId="4" builtinId="8"/>
    <cellStyle name="Normal" xfId="0" builtinId="0"/>
    <cellStyle name="Normal 2" xfId="1" xr:uid="{00000000-0005-0000-0000-000002000000}"/>
    <cellStyle name="Normal_MJ pr ko" xfId="2" xr:uid="{00000000-0005-0000-0000-000003000000}"/>
    <cellStyle name="Normal_N udskillelse" xfId="3" xr:uid="{00000000-0005-0000-0000-000004000000}"/>
  </cellStyles>
  <dxfs count="4">
    <dxf>
      <alignment horizontal="general" vertical="top" textRotation="0"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indent="0" justifyLastLine="0" shrinkToFit="0" readingOrder="0"/>
    </dxf>
    <dxf>
      <alignment horizontal="general" vertical="top" textRotation="0" indent="0" justifyLastLine="0" shrinkToFit="0" readingOrder="0"/>
    </dxf>
    <dxf>
      <font>
        <b/>
        <i/>
        <strike val="0"/>
        <condense val="0"/>
        <extend val="0"/>
        <outline val="0"/>
        <shadow val="0"/>
        <u val="none"/>
        <vertAlign val="baseline"/>
        <sz val="11"/>
        <color auto="1"/>
        <name val="Calibri"/>
        <scheme val="minor"/>
      </font>
      <fill>
        <patternFill patternType="none">
          <fgColor indexed="64"/>
          <bgColor indexed="65"/>
        </patternFill>
      </fill>
      <alignment horizontal="general"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7:B8" totalsRowShown="0" headerRowDxfId="3" dataDxfId="2">
  <autoFilter ref="A7:B8" xr:uid="{00000000-0009-0000-0100-000001000000}"/>
  <tableColumns count="2">
    <tableColumn id="1" xr3:uid="{00000000-0010-0000-0000-000001000000}" name="Dato" dataDxfId="1"/>
    <tableColumn id="2" xr3:uid="{00000000-0010-0000-0000-000002000000}" name="Note"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
  <sheetViews>
    <sheetView showGridLines="0" tabSelected="1" workbookViewId="0"/>
  </sheetViews>
  <sheetFormatPr defaultRowHeight="15" x14ac:dyDescent="0.25"/>
  <cols>
    <col min="1" max="1" width="11.85546875" customWidth="1"/>
    <col min="2" max="2" width="118.140625" bestFit="1" customWidth="1"/>
  </cols>
  <sheetData>
    <row r="1" spans="1:2" x14ac:dyDescent="0.25">
      <c r="A1" t="s">
        <v>343</v>
      </c>
    </row>
    <row r="3" spans="1:2" x14ac:dyDescent="0.25">
      <c r="A3" t="s">
        <v>93</v>
      </c>
    </row>
    <row r="6" spans="1:2" x14ac:dyDescent="0.25">
      <c r="A6" s="4" t="s">
        <v>177</v>
      </c>
    </row>
    <row r="7" spans="1:2" x14ac:dyDescent="0.25">
      <c r="A7" s="59" t="s">
        <v>178</v>
      </c>
      <c r="B7" s="59" t="s">
        <v>179</v>
      </c>
    </row>
    <row r="8" spans="1:2" x14ac:dyDescent="0.25">
      <c r="A8" s="61"/>
      <c r="B8" s="60"/>
    </row>
  </sheetData>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6"/>
  <sheetViews>
    <sheetView workbookViewId="0"/>
  </sheetViews>
  <sheetFormatPr defaultRowHeight="15" x14ac:dyDescent="0.25"/>
  <cols>
    <col min="1" max="1" width="28.5703125" customWidth="1"/>
    <col min="2" max="2" width="22.140625" bestFit="1" customWidth="1"/>
    <col min="3" max="3" width="14.140625" bestFit="1" customWidth="1"/>
    <col min="5" max="5" width="10.140625" bestFit="1" customWidth="1"/>
    <col min="6" max="6" width="19" bestFit="1" customWidth="1"/>
  </cols>
  <sheetData>
    <row r="1" spans="1:6" ht="18.75" x14ac:dyDescent="0.3">
      <c r="A1" s="11" t="s">
        <v>139</v>
      </c>
    </row>
    <row r="2" spans="1:6" ht="18.75" x14ac:dyDescent="0.3">
      <c r="A2" s="11"/>
    </row>
    <row r="3" spans="1:6" ht="18.75" x14ac:dyDescent="0.3">
      <c r="A3" s="11"/>
    </row>
    <row r="4" spans="1:6" ht="16.5" x14ac:dyDescent="0.3">
      <c r="A4" s="12" t="s">
        <v>204</v>
      </c>
    </row>
    <row r="6" spans="1:6" x14ac:dyDescent="0.25">
      <c r="A6" s="3" t="s">
        <v>77</v>
      </c>
      <c r="B6" s="3" t="s">
        <v>10</v>
      </c>
      <c r="C6" s="3" t="s">
        <v>11</v>
      </c>
      <c r="D6" s="3" t="s">
        <v>12</v>
      </c>
      <c r="E6" s="3" t="s">
        <v>13</v>
      </c>
      <c r="F6" s="3" t="s">
        <v>14</v>
      </c>
    </row>
    <row r="7" spans="1:6" x14ac:dyDescent="0.25">
      <c r="A7" t="s">
        <v>5</v>
      </c>
      <c r="B7" t="s">
        <v>15</v>
      </c>
      <c r="C7" t="s">
        <v>1</v>
      </c>
      <c r="D7" t="s">
        <v>17</v>
      </c>
      <c r="E7" s="80">
        <v>0.2</v>
      </c>
      <c r="F7" s="32" t="s">
        <v>325</v>
      </c>
    </row>
    <row r="8" spans="1:6" x14ac:dyDescent="0.25">
      <c r="A8" s="2"/>
      <c r="B8" s="2" t="s">
        <v>16</v>
      </c>
      <c r="C8" s="2" t="s">
        <v>1</v>
      </c>
      <c r="D8" s="2" t="s">
        <v>18</v>
      </c>
      <c r="E8" s="81">
        <v>0.02</v>
      </c>
      <c r="F8" s="32" t="s">
        <v>311</v>
      </c>
    </row>
    <row r="9" spans="1:6" x14ac:dyDescent="0.25">
      <c r="A9" t="s">
        <v>19</v>
      </c>
      <c r="B9" t="s">
        <v>15</v>
      </c>
      <c r="C9" t="s">
        <v>20</v>
      </c>
      <c r="D9" t="s">
        <v>17</v>
      </c>
      <c r="E9" s="80">
        <v>0.33</v>
      </c>
      <c r="F9" s="32" t="s">
        <v>297</v>
      </c>
    </row>
    <row r="10" spans="1:6" x14ac:dyDescent="0.25">
      <c r="B10" t="s">
        <v>15</v>
      </c>
      <c r="C10" t="s">
        <v>1</v>
      </c>
      <c r="D10" t="s">
        <v>17</v>
      </c>
      <c r="E10" s="80">
        <v>0.64</v>
      </c>
      <c r="F10" s="32" t="s">
        <v>297</v>
      </c>
    </row>
    <row r="11" spans="1:6" x14ac:dyDescent="0.25">
      <c r="B11" t="s">
        <v>21</v>
      </c>
      <c r="C11" t="s">
        <v>20</v>
      </c>
      <c r="D11" t="s">
        <v>17</v>
      </c>
      <c r="E11" s="103" t="s">
        <v>322</v>
      </c>
      <c r="F11" s="32" t="s">
        <v>307</v>
      </c>
    </row>
    <row r="12" spans="1:6" x14ac:dyDescent="0.25">
      <c r="B12" t="s">
        <v>21</v>
      </c>
      <c r="C12" t="s">
        <v>1</v>
      </c>
      <c r="D12" t="s">
        <v>17</v>
      </c>
      <c r="E12" s="103" t="s">
        <v>323</v>
      </c>
      <c r="F12" s="32" t="s">
        <v>307</v>
      </c>
    </row>
    <row r="13" spans="1:6" x14ac:dyDescent="0.25">
      <c r="B13" t="s">
        <v>16</v>
      </c>
      <c r="C13" t="s">
        <v>20</v>
      </c>
      <c r="D13" t="s">
        <v>18</v>
      </c>
      <c r="E13" s="80">
        <v>0.7</v>
      </c>
      <c r="F13" s="32" t="s">
        <v>311</v>
      </c>
    </row>
    <row r="14" spans="1:6" x14ac:dyDescent="0.25">
      <c r="B14" t="s">
        <v>16</v>
      </c>
      <c r="C14" t="s">
        <v>1</v>
      </c>
      <c r="D14" t="s">
        <v>18</v>
      </c>
      <c r="E14" s="80">
        <v>0.7</v>
      </c>
      <c r="F14" s="32" t="s">
        <v>311</v>
      </c>
    </row>
    <row r="15" spans="1:6" x14ac:dyDescent="0.25">
      <c r="B15" t="s">
        <v>22</v>
      </c>
      <c r="C15" t="s">
        <v>20</v>
      </c>
      <c r="D15" t="s">
        <v>17</v>
      </c>
      <c r="E15" s="103" t="s">
        <v>322</v>
      </c>
      <c r="F15" s="32" t="s">
        <v>307</v>
      </c>
    </row>
    <row r="16" spans="1:6" x14ac:dyDescent="0.25">
      <c r="A16" s="2"/>
      <c r="B16" s="2" t="s">
        <v>22</v>
      </c>
      <c r="C16" s="2" t="s">
        <v>1</v>
      </c>
      <c r="D16" s="2" t="s">
        <v>17</v>
      </c>
      <c r="E16" s="103" t="s">
        <v>323</v>
      </c>
      <c r="F16" s="32" t="s">
        <v>307</v>
      </c>
    </row>
    <row r="17" spans="1:6" x14ac:dyDescent="0.25">
      <c r="A17" t="s">
        <v>239</v>
      </c>
      <c r="B17" t="s">
        <v>21</v>
      </c>
      <c r="C17" t="s">
        <v>20</v>
      </c>
      <c r="D17" t="s">
        <v>18</v>
      </c>
      <c r="E17" s="103">
        <v>0.96</v>
      </c>
      <c r="F17" s="32" t="s">
        <v>321</v>
      </c>
    </row>
    <row r="18" spans="1:6" x14ac:dyDescent="0.25">
      <c r="B18" t="s">
        <v>21</v>
      </c>
      <c r="C18" t="s">
        <v>1</v>
      </c>
      <c r="D18" t="s">
        <v>18</v>
      </c>
      <c r="E18" s="103">
        <v>0.97</v>
      </c>
      <c r="F18" s="32" t="s">
        <v>321</v>
      </c>
    </row>
    <row r="19" spans="1:6" x14ac:dyDescent="0.25">
      <c r="B19" t="s">
        <v>21</v>
      </c>
      <c r="C19" t="s">
        <v>20</v>
      </c>
      <c r="D19" t="s">
        <v>81</v>
      </c>
      <c r="E19" s="103">
        <v>0.88</v>
      </c>
      <c r="F19" s="32" t="s">
        <v>308</v>
      </c>
    </row>
    <row r="20" spans="1:6" x14ac:dyDescent="0.25">
      <c r="A20" s="2"/>
      <c r="B20" s="2" t="s">
        <v>21</v>
      </c>
      <c r="C20" s="2" t="s">
        <v>1</v>
      </c>
      <c r="D20" s="2" t="s">
        <v>81</v>
      </c>
      <c r="E20" s="104">
        <v>0.87</v>
      </c>
      <c r="F20" s="109" t="s">
        <v>308</v>
      </c>
    </row>
    <row r="21" spans="1:6" x14ac:dyDescent="0.25">
      <c r="A21" t="s">
        <v>6</v>
      </c>
      <c r="B21" t="s">
        <v>15</v>
      </c>
      <c r="C21" t="s">
        <v>7</v>
      </c>
      <c r="D21" t="s">
        <v>17</v>
      </c>
      <c r="E21" s="80">
        <v>0.28000000000000003</v>
      </c>
      <c r="F21" s="32" t="s">
        <v>297</v>
      </c>
    </row>
    <row r="22" spans="1:6" x14ac:dyDescent="0.25">
      <c r="A22" s="2" t="s">
        <v>8</v>
      </c>
      <c r="B22" s="2" t="s">
        <v>15</v>
      </c>
      <c r="C22" s="2" t="s">
        <v>9</v>
      </c>
      <c r="D22" s="2" t="s">
        <v>17</v>
      </c>
      <c r="E22" s="81">
        <v>0.27</v>
      </c>
      <c r="F22" s="109" t="s">
        <v>297</v>
      </c>
    </row>
    <row r="24" spans="1:6" x14ac:dyDescent="0.25">
      <c r="A24" t="s">
        <v>116</v>
      </c>
      <c r="B24" t="s">
        <v>89</v>
      </c>
    </row>
    <row r="25" spans="1:6" x14ac:dyDescent="0.25">
      <c r="A25" s="9"/>
      <c r="B25" t="s">
        <v>240</v>
      </c>
    </row>
    <row r="26" spans="1:6" x14ac:dyDescent="0.25">
      <c r="A26" s="9"/>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J9"/>
  <sheetViews>
    <sheetView workbookViewId="0">
      <pane xSplit="1" ySplit="6" topLeftCell="B7" activePane="bottomRight" state="frozen"/>
      <selection sqref="A1:XFD1048576"/>
      <selection pane="topRight" sqref="A1:XFD1048576"/>
      <selection pane="bottomLeft" sqref="A1:XFD1048576"/>
      <selection pane="bottomRight"/>
    </sheetView>
  </sheetViews>
  <sheetFormatPr defaultRowHeight="15" x14ac:dyDescent="0.25"/>
  <cols>
    <col min="1" max="1" width="13.85546875" customWidth="1"/>
    <col min="2" max="2" width="10.140625" customWidth="1"/>
    <col min="3" max="3" width="10.140625" hidden="1" customWidth="1"/>
    <col min="4" max="4" width="9.5703125" hidden="1" customWidth="1"/>
    <col min="5" max="5" width="9" hidden="1" customWidth="1"/>
    <col min="6" max="6" width="9.85546875" hidden="1" customWidth="1"/>
    <col min="7" max="7" width="10.140625" customWidth="1"/>
    <col min="8" max="8" width="8.140625" hidden="1" customWidth="1"/>
    <col min="9" max="9" width="8.85546875" hidden="1" customWidth="1"/>
    <col min="10" max="10" width="8.140625" hidden="1" customWidth="1"/>
    <col min="11" max="11" width="9.42578125" hidden="1" customWidth="1"/>
    <col min="12" max="12" width="10.140625" customWidth="1"/>
    <col min="13" max="13" width="9.5703125" hidden="1" customWidth="1"/>
    <col min="14" max="14" width="9.140625" hidden="1" customWidth="1"/>
    <col min="15" max="15" width="9.5703125" hidden="1" customWidth="1"/>
    <col min="16" max="16" width="9.85546875" hidden="1" customWidth="1"/>
    <col min="17" max="17" width="10.140625" customWidth="1"/>
    <col min="18" max="18" width="9.42578125" hidden="1" customWidth="1"/>
    <col min="19" max="19" width="9.85546875" hidden="1" customWidth="1"/>
    <col min="20" max="20" width="10" hidden="1" customWidth="1"/>
    <col min="21" max="21" width="9" hidden="1" customWidth="1"/>
    <col min="22" max="22" width="9.42578125" customWidth="1"/>
    <col min="23" max="23" width="10.140625" hidden="1" customWidth="1"/>
    <col min="24" max="24" width="9.85546875" hidden="1" customWidth="1"/>
    <col min="25" max="25" width="9.140625" hidden="1" customWidth="1"/>
    <col min="26" max="26" width="9.85546875" hidden="1" customWidth="1"/>
    <col min="27" max="27" width="9.140625" bestFit="1" customWidth="1"/>
    <col min="28" max="31" width="9.140625" hidden="1" customWidth="1"/>
    <col min="32" max="34" width="9.140625" bestFit="1" customWidth="1"/>
    <col min="35" max="44" width="10.140625" bestFit="1" customWidth="1"/>
    <col min="45" max="47" width="9.140625" bestFit="1" customWidth="1"/>
  </cols>
  <sheetData>
    <row r="1" spans="1:62" ht="18.75" x14ac:dyDescent="0.3">
      <c r="A1" s="11" t="s">
        <v>256</v>
      </c>
      <c r="B1" s="11"/>
      <c r="C1" s="11"/>
      <c r="D1" s="11"/>
      <c r="E1" s="11"/>
      <c r="F1" s="11"/>
      <c r="G1" s="11"/>
      <c r="H1" s="11"/>
      <c r="I1" s="11"/>
      <c r="J1" s="11"/>
      <c r="K1" s="11"/>
      <c r="L1" s="11"/>
      <c r="M1" s="11"/>
      <c r="N1" s="11"/>
      <c r="O1" s="11"/>
      <c r="P1" s="11"/>
      <c r="Q1" s="11"/>
      <c r="R1" s="11"/>
      <c r="S1" s="11"/>
      <c r="T1" s="11"/>
      <c r="U1" s="11"/>
    </row>
    <row r="2" spans="1:62" ht="16.5" x14ac:dyDescent="0.3">
      <c r="A2" s="12" t="s">
        <v>258</v>
      </c>
      <c r="B2" s="12"/>
      <c r="C2" s="12"/>
      <c r="D2" s="12"/>
      <c r="E2" s="12"/>
      <c r="F2" s="12"/>
      <c r="G2" s="12"/>
      <c r="H2" s="12"/>
      <c r="I2" s="12"/>
      <c r="J2" s="12"/>
      <c r="K2" s="12"/>
      <c r="L2" s="12"/>
      <c r="M2" s="12"/>
      <c r="N2" s="12"/>
      <c r="O2" s="12"/>
      <c r="P2" s="12"/>
      <c r="Q2" s="12"/>
      <c r="R2" s="12"/>
      <c r="S2" s="12"/>
      <c r="T2" s="12"/>
      <c r="U2" s="12"/>
    </row>
    <row r="3" spans="1:62" ht="16.5" x14ac:dyDescent="0.3">
      <c r="A3" s="12"/>
      <c r="B3" s="12"/>
      <c r="C3" s="12"/>
      <c r="D3" s="12"/>
      <c r="E3" s="12"/>
      <c r="F3" s="12"/>
      <c r="G3" s="12"/>
      <c r="H3" s="12"/>
      <c r="I3" s="12"/>
      <c r="J3" s="12"/>
      <c r="K3" s="12"/>
      <c r="L3" s="12"/>
      <c r="M3" s="12"/>
      <c r="N3" s="12"/>
      <c r="O3" s="12"/>
      <c r="P3" s="12"/>
      <c r="Q3" s="12"/>
      <c r="R3" s="12"/>
      <c r="S3" s="12"/>
      <c r="T3" s="12"/>
      <c r="U3" s="12"/>
    </row>
    <row r="4" spans="1:62" ht="16.5" x14ac:dyDescent="0.3">
      <c r="A4" s="12" t="s">
        <v>257</v>
      </c>
      <c r="B4" s="12"/>
      <c r="C4" s="12"/>
      <c r="D4" s="12"/>
      <c r="E4" s="12"/>
      <c r="F4" s="12"/>
      <c r="G4" s="12"/>
      <c r="H4" s="12"/>
      <c r="I4" s="12"/>
      <c r="J4" s="12"/>
      <c r="K4" s="12"/>
      <c r="L4" s="12"/>
      <c r="M4" s="12"/>
      <c r="N4" s="12"/>
      <c r="O4" s="12"/>
      <c r="P4" s="12"/>
      <c r="Q4" s="12"/>
      <c r="R4" s="12"/>
      <c r="S4" s="12"/>
      <c r="T4" s="12"/>
      <c r="U4" s="12"/>
    </row>
    <row r="6" spans="1:62" s="4" customFormat="1" x14ac:dyDescent="0.25">
      <c r="A6" s="3" t="s">
        <v>11</v>
      </c>
      <c r="B6" s="13">
        <v>1990</v>
      </c>
      <c r="C6" s="13">
        <v>1991</v>
      </c>
      <c r="D6" s="13">
        <v>1992</v>
      </c>
      <c r="E6" s="13">
        <v>1993</v>
      </c>
      <c r="F6" s="13">
        <v>1994</v>
      </c>
      <c r="G6" s="13">
        <v>1995</v>
      </c>
      <c r="H6" s="13">
        <v>1996</v>
      </c>
      <c r="I6" s="13">
        <v>1997</v>
      </c>
      <c r="J6" s="13">
        <v>1998</v>
      </c>
      <c r="K6" s="13">
        <v>1999</v>
      </c>
      <c r="L6" s="13">
        <v>2000</v>
      </c>
      <c r="M6" s="13">
        <v>2001</v>
      </c>
      <c r="N6" s="13">
        <v>2002</v>
      </c>
      <c r="O6" s="13">
        <v>2003</v>
      </c>
      <c r="P6" s="13">
        <v>2004</v>
      </c>
      <c r="Q6" s="13">
        <v>2005</v>
      </c>
      <c r="R6" s="13">
        <v>2006</v>
      </c>
      <c r="S6" s="13">
        <v>2007</v>
      </c>
      <c r="T6" s="13">
        <v>2008</v>
      </c>
      <c r="U6" s="13">
        <v>2009</v>
      </c>
      <c r="V6" s="13">
        <v>2010</v>
      </c>
      <c r="W6" s="13">
        <v>2011</v>
      </c>
      <c r="X6" s="13">
        <v>2012</v>
      </c>
      <c r="Y6" s="13">
        <v>2013</v>
      </c>
      <c r="Z6" s="13">
        <v>2014</v>
      </c>
      <c r="AA6" s="13">
        <v>2015</v>
      </c>
      <c r="AB6" s="13">
        <v>2016</v>
      </c>
      <c r="AC6" s="13">
        <v>2017</v>
      </c>
      <c r="AD6" s="13">
        <v>2018</v>
      </c>
      <c r="AE6" s="13">
        <v>2019</v>
      </c>
      <c r="AF6" s="13">
        <v>2020</v>
      </c>
      <c r="AG6" s="13">
        <v>2021</v>
      </c>
      <c r="AH6" s="13">
        <v>2022</v>
      </c>
      <c r="AI6" s="13">
        <v>2023</v>
      </c>
      <c r="AJ6" s="3">
        <v>2024</v>
      </c>
      <c r="AK6" s="3">
        <v>2025</v>
      </c>
      <c r="AL6" s="3">
        <v>2026</v>
      </c>
      <c r="AM6" s="3">
        <v>2027</v>
      </c>
      <c r="AN6" s="3">
        <v>2028</v>
      </c>
      <c r="AO6" s="3">
        <v>2029</v>
      </c>
      <c r="AP6" s="3">
        <v>2030</v>
      </c>
      <c r="AQ6" s="3">
        <v>2031</v>
      </c>
      <c r="AR6" s="3">
        <v>2032</v>
      </c>
      <c r="AS6" s="3">
        <v>2033</v>
      </c>
      <c r="AT6" s="3">
        <v>2034</v>
      </c>
      <c r="AU6" s="3">
        <v>2035</v>
      </c>
      <c r="AV6" s="3">
        <v>2036</v>
      </c>
      <c r="AW6" s="3">
        <v>2037</v>
      </c>
      <c r="AX6" s="3">
        <v>2038</v>
      </c>
      <c r="AY6" s="3">
        <v>2039</v>
      </c>
      <c r="AZ6" s="3">
        <v>2040</v>
      </c>
      <c r="BA6" s="3">
        <v>2041</v>
      </c>
      <c r="BB6" s="3">
        <v>2042</v>
      </c>
      <c r="BC6" s="3">
        <v>2043</v>
      </c>
      <c r="BD6" s="3">
        <v>2044</v>
      </c>
      <c r="BE6" s="3">
        <v>2045</v>
      </c>
      <c r="BF6" s="3">
        <v>2046</v>
      </c>
      <c r="BG6" s="3">
        <v>2047</v>
      </c>
      <c r="BH6" s="3">
        <v>2048</v>
      </c>
      <c r="BI6" s="3">
        <v>2049</v>
      </c>
      <c r="BJ6" s="3">
        <v>2050</v>
      </c>
    </row>
    <row r="7" spans="1:62" x14ac:dyDescent="0.25">
      <c r="A7" t="s">
        <v>20</v>
      </c>
      <c r="B7" s="30">
        <v>129.16181416057856</v>
      </c>
      <c r="C7" s="30">
        <v>190.55256438486532</v>
      </c>
      <c r="D7" s="30">
        <v>185.70389862443619</v>
      </c>
      <c r="E7" s="30">
        <v>278.31341464863277</v>
      </c>
      <c r="F7" s="30">
        <v>263.90923502313052</v>
      </c>
      <c r="G7" s="30">
        <v>361.6322922822323</v>
      </c>
      <c r="H7" s="30">
        <v>458.14033326570302</v>
      </c>
      <c r="I7" s="30">
        <v>510.71206288003503</v>
      </c>
      <c r="J7" s="30">
        <v>598.92777455062128</v>
      </c>
      <c r="K7" s="30">
        <v>604.01395518040567</v>
      </c>
      <c r="L7" s="30">
        <v>699.02507550829034</v>
      </c>
      <c r="M7" s="30">
        <v>791.76231698662434</v>
      </c>
      <c r="N7" s="30">
        <v>902.6690099826518</v>
      </c>
      <c r="O7" s="30">
        <v>1087.6367674313328</v>
      </c>
      <c r="P7" s="30">
        <v>1070.8060582436126</v>
      </c>
      <c r="Q7" s="30">
        <v>1078.0209301870227</v>
      </c>
      <c r="R7" s="30">
        <v>1206.0456375139941</v>
      </c>
      <c r="S7" s="30">
        <v>1176.5420773544272</v>
      </c>
      <c r="T7" s="30">
        <v>1168.8133338158448</v>
      </c>
      <c r="U7" s="30">
        <v>1238.4073034248624</v>
      </c>
      <c r="V7" s="30">
        <v>1240.4962486438687</v>
      </c>
      <c r="W7" s="30">
        <v>1157.4980127824131</v>
      </c>
      <c r="X7" s="30">
        <v>1191.3619423450723</v>
      </c>
      <c r="Y7" s="30">
        <v>1205.4293380510096</v>
      </c>
      <c r="Z7" s="30">
        <v>1474.0388254259399</v>
      </c>
      <c r="AA7" s="30">
        <v>1691.1970659911879</v>
      </c>
      <c r="AB7" s="30">
        <v>2429.2826558208853</v>
      </c>
      <c r="AC7" s="30">
        <v>3205.8455912210266</v>
      </c>
      <c r="AD7" s="30">
        <v>3521.3482423229743</v>
      </c>
      <c r="AE7" s="30">
        <v>4410.6443946799118</v>
      </c>
      <c r="AF7" s="30">
        <v>5166.1582149302085</v>
      </c>
      <c r="AG7" s="30">
        <v>5926.7540840966067</v>
      </c>
      <c r="AH7" s="30">
        <v>6217.0932219171445</v>
      </c>
      <c r="AI7" s="30">
        <v>7724.9923373797037</v>
      </c>
      <c r="AJ7" s="6">
        <v>7401.5520756081878</v>
      </c>
      <c r="AK7" s="6">
        <v>7829.2446020410007</v>
      </c>
      <c r="AL7" s="6">
        <v>8379.2914300744942</v>
      </c>
      <c r="AM7" s="6">
        <v>9147.2113926293532</v>
      </c>
      <c r="AN7" s="6">
        <v>9596.3429688074975</v>
      </c>
      <c r="AO7" s="6">
        <v>9791.5373589714454</v>
      </c>
      <c r="AP7" s="6">
        <v>10090.676894947024</v>
      </c>
      <c r="AQ7" s="6">
        <v>10454.274508692988</v>
      </c>
      <c r="AR7" s="6">
        <v>10760.48233975833</v>
      </c>
      <c r="AS7" s="6">
        <v>10939.170122324251</v>
      </c>
      <c r="AT7" s="6">
        <v>11142.515088550959</v>
      </c>
      <c r="AU7" s="6">
        <v>11135.340717471892</v>
      </c>
      <c r="AV7" s="6">
        <v>11074.448925124003</v>
      </c>
      <c r="AW7" s="6">
        <v>11032.79664829873</v>
      </c>
      <c r="AX7" s="6">
        <v>10978.111753239775</v>
      </c>
      <c r="AY7" s="6">
        <v>10900.983720683087</v>
      </c>
      <c r="AZ7" s="6">
        <v>10837.06747211402</v>
      </c>
      <c r="BA7" s="6">
        <v>10833.097065015232</v>
      </c>
      <c r="BB7" s="6">
        <v>10833.097065015232</v>
      </c>
      <c r="BC7" s="6">
        <v>10833.097065015232</v>
      </c>
      <c r="BD7" s="6">
        <v>10833.097065015232</v>
      </c>
      <c r="BE7" s="6">
        <v>10833.097065015232</v>
      </c>
      <c r="BF7" s="6">
        <v>10833.097065015232</v>
      </c>
      <c r="BG7" s="6">
        <v>10833.097065015232</v>
      </c>
      <c r="BH7" s="6">
        <v>10833.097065015232</v>
      </c>
      <c r="BI7" s="6">
        <v>10833.097065015232</v>
      </c>
      <c r="BJ7" s="6">
        <v>10833.097065015232</v>
      </c>
    </row>
    <row r="8" spans="1:62" x14ac:dyDescent="0.25">
      <c r="A8" s="2" t="s">
        <v>1</v>
      </c>
      <c r="B8" s="33">
        <v>91.078829233952732</v>
      </c>
      <c r="C8" s="33">
        <v>134.36869545765438</v>
      </c>
      <c r="D8" s="33">
        <v>130.94964468265047</v>
      </c>
      <c r="E8" s="33">
        <v>196.25351448522545</v>
      </c>
      <c r="F8" s="33">
        <v>186.09636529300928</v>
      </c>
      <c r="G8" s="33">
        <v>255.00606358244403</v>
      </c>
      <c r="H8" s="33">
        <v>323.05898960831263</v>
      </c>
      <c r="I8" s="33">
        <v>360.13009777751546</v>
      </c>
      <c r="J8" s="33">
        <v>422.33566365016623</v>
      </c>
      <c r="K8" s="33">
        <v>425.92219872668073</v>
      </c>
      <c r="L8" s="33">
        <v>492.91956679485924</v>
      </c>
      <c r="M8" s="33">
        <v>558.31350257321674</v>
      </c>
      <c r="N8" s="33">
        <v>636.51967997894258</v>
      </c>
      <c r="O8" s="33">
        <v>766.95023256866739</v>
      </c>
      <c r="P8" s="33">
        <v>755.08200899224016</v>
      </c>
      <c r="Q8" s="33">
        <v>760.16959694499019</v>
      </c>
      <c r="R8" s="33">
        <v>850.44659198520719</v>
      </c>
      <c r="S8" s="33">
        <v>829.64207065643393</v>
      </c>
      <c r="T8" s="33">
        <v>824.19212465251337</v>
      </c>
      <c r="U8" s="33">
        <v>873.2665149042042</v>
      </c>
      <c r="V8" s="33">
        <v>874.73954070612126</v>
      </c>
      <c r="W8" s="33">
        <v>816.21309308788977</v>
      </c>
      <c r="X8" s="33">
        <v>840.09234159390394</v>
      </c>
      <c r="Y8" s="33">
        <v>850.01200662489077</v>
      </c>
      <c r="Z8" s="33">
        <v>1039.4227685457904</v>
      </c>
      <c r="AA8" s="33">
        <v>1192.5525340088125</v>
      </c>
      <c r="AB8" s="33">
        <v>1713.0157361791157</v>
      </c>
      <c r="AC8" s="33">
        <v>2017.8345726403602</v>
      </c>
      <c r="AD8" s="33">
        <v>2184.4095162292138</v>
      </c>
      <c r="AE8" s="33">
        <v>2639.3083853200883</v>
      </c>
      <c r="AF8" s="33">
        <v>3136.5135500697916</v>
      </c>
      <c r="AG8" s="33">
        <v>3648.3467059033933</v>
      </c>
      <c r="AH8" s="33">
        <v>3764.2654567495224</v>
      </c>
      <c r="AI8" s="33">
        <v>4573.6893106202951</v>
      </c>
      <c r="AJ8" s="34">
        <v>4382.191998612554</v>
      </c>
      <c r="AK8" s="34">
        <v>4635.4133159868898</v>
      </c>
      <c r="AL8" s="34">
        <v>4961.0762018313462</v>
      </c>
      <c r="AM8" s="34">
        <v>5415.7339116072035</v>
      </c>
      <c r="AN8" s="34">
        <v>5681.648516996288</v>
      </c>
      <c r="AO8" s="34">
        <v>5797.2160744508128</v>
      </c>
      <c r="AP8" s="34">
        <v>5974.3258032792946</v>
      </c>
      <c r="AQ8" s="34">
        <v>6189.5988348537239</v>
      </c>
      <c r="AR8" s="34">
        <v>6370.8934462405896</v>
      </c>
      <c r="AS8" s="34">
        <v>6476.6880367550193</v>
      </c>
      <c r="AT8" s="34">
        <v>6597.0812562925066</v>
      </c>
      <c r="AU8" s="34">
        <v>6592.8335699671779</v>
      </c>
      <c r="AV8" s="34">
        <v>6556.7817361784937</v>
      </c>
      <c r="AW8" s="34">
        <v>6532.1209255318699</v>
      </c>
      <c r="AX8" s="34">
        <v>6499.7439717356456</v>
      </c>
      <c r="AY8" s="34">
        <v>6454.0792457854641</v>
      </c>
      <c r="AZ8" s="34">
        <v>6416.2367405650066</v>
      </c>
      <c r="BA8" s="34">
        <v>6413.8860057404981</v>
      </c>
      <c r="BB8" s="34">
        <v>6413.8860057404981</v>
      </c>
      <c r="BC8" s="34">
        <v>6413.8860057404981</v>
      </c>
      <c r="BD8" s="34">
        <v>6413.8860057404981</v>
      </c>
      <c r="BE8" s="34">
        <v>6413.8860057404981</v>
      </c>
      <c r="BF8" s="34">
        <v>6413.8860057404981</v>
      </c>
      <c r="BG8" s="34">
        <v>6413.8860057404981</v>
      </c>
      <c r="BH8" s="34">
        <v>6413.8860057404981</v>
      </c>
      <c r="BI8" s="34">
        <v>6413.8860057404981</v>
      </c>
      <c r="BJ8" s="34">
        <v>6413.8860057404981</v>
      </c>
    </row>
    <row r="9" spans="1:62" x14ac:dyDescent="0.25">
      <c r="A9" s="1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J16"/>
  <sheetViews>
    <sheetView workbookViewId="0">
      <pane xSplit="1" ySplit="6" topLeftCell="B7" activePane="bottomRight" state="frozen"/>
      <selection sqref="A1:XFD1048576"/>
      <selection pane="topRight" sqref="A1:XFD1048576"/>
      <selection pane="bottomLeft" sqref="A1:XFD1048576"/>
      <selection pane="bottomRight"/>
    </sheetView>
  </sheetViews>
  <sheetFormatPr defaultColWidth="9.140625" defaultRowHeight="15" x14ac:dyDescent="0.25"/>
  <cols>
    <col min="1" max="1" width="22" customWidth="1"/>
    <col min="2" max="2" width="8.85546875"/>
    <col min="3" max="3" width="9.5703125" customWidth="1"/>
    <col min="4" max="4" width="9.140625" customWidth="1"/>
    <col min="5" max="5" width="9.85546875" customWidth="1"/>
    <col min="6" max="6" width="9.140625" customWidth="1"/>
    <col min="7" max="7" width="8.85546875"/>
    <col min="8" max="8" width="9.42578125" customWidth="1"/>
    <col min="9" max="9" width="10" customWidth="1"/>
    <col min="10" max="10" width="10.140625" customWidth="1"/>
    <col min="11" max="11" width="9.85546875" customWidth="1"/>
    <col min="12" max="12" width="8.85546875"/>
    <col min="13" max="15" width="9.85546875" customWidth="1"/>
    <col min="16" max="16" width="9.5703125" customWidth="1"/>
    <col min="17" max="17" width="8.85546875"/>
    <col min="18" max="19" width="9" customWidth="1"/>
    <col min="20" max="20" width="9.140625" customWidth="1"/>
    <col min="21" max="21" width="9" customWidth="1"/>
    <col min="22" max="22" width="8.85546875"/>
    <col min="23" max="23" width="9.85546875" customWidth="1"/>
    <col min="24" max="24" width="9.140625" customWidth="1"/>
    <col min="25" max="25" width="9.5703125" customWidth="1"/>
    <col min="26" max="26" width="10.140625" customWidth="1"/>
    <col min="27" max="47" width="8.85546875" customWidth="1"/>
  </cols>
  <sheetData>
    <row r="1" spans="1:62" ht="18.75" x14ac:dyDescent="0.3">
      <c r="A1" s="11" t="s">
        <v>102</v>
      </c>
    </row>
    <row r="2" spans="1:62" ht="16.5" x14ac:dyDescent="0.3">
      <c r="A2" s="12" t="s">
        <v>258</v>
      </c>
    </row>
    <row r="3" spans="1:62" ht="16.5" x14ac:dyDescent="0.3">
      <c r="A3" s="12"/>
    </row>
    <row r="4" spans="1:62" ht="16.5" x14ac:dyDescent="0.3">
      <c r="A4" s="12" t="s">
        <v>140</v>
      </c>
    </row>
    <row r="5" spans="1:62" ht="16.5" x14ac:dyDescent="0.3">
      <c r="A5" s="12"/>
    </row>
    <row r="6" spans="1:62" s="4" customFormat="1" x14ac:dyDescent="0.25">
      <c r="A6" s="3" t="s">
        <v>11</v>
      </c>
      <c r="B6" s="13">
        <v>1990</v>
      </c>
      <c r="C6" s="13">
        <v>1991</v>
      </c>
      <c r="D6" s="13">
        <v>1992</v>
      </c>
      <c r="E6" s="13">
        <v>1993</v>
      </c>
      <c r="F6" s="13">
        <v>1994</v>
      </c>
      <c r="G6" s="13">
        <v>1995</v>
      </c>
      <c r="H6" s="13">
        <v>1996</v>
      </c>
      <c r="I6" s="13">
        <v>1997</v>
      </c>
      <c r="J6" s="13">
        <v>1998</v>
      </c>
      <c r="K6" s="13">
        <v>1999</v>
      </c>
      <c r="L6" s="13">
        <v>2000</v>
      </c>
      <c r="M6" s="13">
        <v>2001</v>
      </c>
      <c r="N6" s="13">
        <v>2002</v>
      </c>
      <c r="O6" s="13">
        <v>2003</v>
      </c>
      <c r="P6" s="13">
        <v>2004</v>
      </c>
      <c r="Q6" s="13">
        <v>2005</v>
      </c>
      <c r="R6" s="13">
        <v>2006</v>
      </c>
      <c r="S6" s="13">
        <v>2007</v>
      </c>
      <c r="T6" s="13">
        <v>2008</v>
      </c>
      <c r="U6" s="13">
        <v>2009</v>
      </c>
      <c r="V6" s="13">
        <v>2010</v>
      </c>
      <c r="W6" s="13">
        <v>2011</v>
      </c>
      <c r="X6" s="13">
        <v>2012</v>
      </c>
      <c r="Y6" s="13">
        <v>2013</v>
      </c>
      <c r="Z6" s="13">
        <v>2014</v>
      </c>
      <c r="AA6" s="13">
        <v>2015</v>
      </c>
      <c r="AB6" s="13">
        <v>2016</v>
      </c>
      <c r="AC6" s="13">
        <v>2017</v>
      </c>
      <c r="AD6" s="13">
        <v>2018</v>
      </c>
      <c r="AE6" s="13">
        <v>2019</v>
      </c>
      <c r="AF6" s="13">
        <v>2020</v>
      </c>
      <c r="AG6" s="13">
        <v>2021</v>
      </c>
      <c r="AH6" s="13">
        <v>2022</v>
      </c>
      <c r="AI6" s="13">
        <v>2023</v>
      </c>
      <c r="AJ6" s="3">
        <v>2024</v>
      </c>
      <c r="AK6" s="3">
        <v>2025</v>
      </c>
      <c r="AL6" s="3">
        <v>2026</v>
      </c>
      <c r="AM6" s="3">
        <v>2027</v>
      </c>
      <c r="AN6" s="3">
        <v>2028</v>
      </c>
      <c r="AO6" s="3">
        <v>2029</v>
      </c>
      <c r="AP6" s="3">
        <v>2030</v>
      </c>
      <c r="AQ6" s="3">
        <v>2031</v>
      </c>
      <c r="AR6" s="3">
        <v>2032</v>
      </c>
      <c r="AS6" s="3">
        <v>2033</v>
      </c>
      <c r="AT6" s="3">
        <v>2034</v>
      </c>
      <c r="AU6" s="3">
        <v>2035</v>
      </c>
      <c r="AV6" s="3">
        <v>2036</v>
      </c>
      <c r="AW6" s="3">
        <v>2037</v>
      </c>
      <c r="AX6" s="3">
        <v>2038</v>
      </c>
      <c r="AY6" s="3">
        <v>2039</v>
      </c>
      <c r="AZ6" s="3">
        <v>2040</v>
      </c>
      <c r="BA6" s="3">
        <v>2041</v>
      </c>
      <c r="BB6" s="3">
        <v>2042</v>
      </c>
      <c r="BC6" s="3">
        <v>2043</v>
      </c>
      <c r="BD6" s="3">
        <v>2044</v>
      </c>
      <c r="BE6" s="3">
        <v>2045</v>
      </c>
      <c r="BF6" s="3">
        <v>2046</v>
      </c>
      <c r="BG6" s="3">
        <v>2047</v>
      </c>
      <c r="BH6" s="3">
        <v>2048</v>
      </c>
      <c r="BI6" s="3">
        <v>2049</v>
      </c>
      <c r="BJ6" s="3">
        <v>2050</v>
      </c>
    </row>
    <row r="7" spans="1:62" x14ac:dyDescent="0.25">
      <c r="A7" t="s">
        <v>35</v>
      </c>
      <c r="B7" s="55">
        <v>133</v>
      </c>
      <c r="C7" s="55">
        <v>132</v>
      </c>
      <c r="D7" s="55">
        <v>131</v>
      </c>
      <c r="E7" s="55">
        <v>130</v>
      </c>
      <c r="F7" s="55">
        <v>129</v>
      </c>
      <c r="G7" s="55">
        <v>128</v>
      </c>
      <c r="H7" s="55">
        <v>127.83</v>
      </c>
      <c r="I7" s="55">
        <v>127.66</v>
      </c>
      <c r="J7" s="55">
        <v>127.49</v>
      </c>
      <c r="K7" s="55">
        <v>127.32</v>
      </c>
      <c r="L7" s="55">
        <v>128.02000000000001</v>
      </c>
      <c r="M7" s="55">
        <v>128.02000000000001</v>
      </c>
      <c r="N7" s="55">
        <v>129.94999999999999</v>
      </c>
      <c r="O7" s="55">
        <v>132.77000000000001</v>
      </c>
      <c r="P7" s="55">
        <v>134.51</v>
      </c>
      <c r="Q7" s="55">
        <v>136.26</v>
      </c>
      <c r="R7" s="55">
        <v>137.41</v>
      </c>
      <c r="S7" s="55">
        <v>140.19</v>
      </c>
      <c r="T7" s="55">
        <v>140.63999999999999</v>
      </c>
      <c r="U7" s="55">
        <v>140.88999999999999</v>
      </c>
      <c r="V7" s="55">
        <v>141.41</v>
      </c>
      <c r="W7" s="55">
        <v>141.38</v>
      </c>
      <c r="X7" s="55">
        <v>140.91</v>
      </c>
      <c r="Y7" s="55">
        <v>141.75</v>
      </c>
      <c r="Z7" s="55">
        <v>146.41</v>
      </c>
      <c r="AA7" s="55">
        <v>146.57</v>
      </c>
      <c r="AB7" s="55">
        <v>150.66</v>
      </c>
      <c r="AC7" s="55">
        <v>155.51</v>
      </c>
      <c r="AD7" s="55">
        <v>158.75</v>
      </c>
      <c r="AE7" s="55">
        <v>160.44999999999999</v>
      </c>
      <c r="AF7" s="55">
        <v>160.66</v>
      </c>
      <c r="AG7" s="55">
        <v>161.03</v>
      </c>
      <c r="AH7" s="55">
        <v>160.77000000000001</v>
      </c>
      <c r="AI7" s="55">
        <v>159.84</v>
      </c>
      <c r="AJ7" s="98">
        <v>162.47</v>
      </c>
      <c r="AK7" s="98">
        <v>165.1</v>
      </c>
      <c r="AL7" s="98">
        <v>166.28</v>
      </c>
      <c r="AM7" s="98">
        <v>167.46</v>
      </c>
      <c r="AN7" s="98">
        <v>168.64</v>
      </c>
      <c r="AO7" s="98">
        <v>169.82</v>
      </c>
      <c r="AP7" s="98">
        <v>171</v>
      </c>
      <c r="AQ7" s="98">
        <v>172.2</v>
      </c>
      <c r="AR7" s="98">
        <v>173.4</v>
      </c>
      <c r="AS7" s="98">
        <v>174.6</v>
      </c>
      <c r="AT7" s="98">
        <v>175.8</v>
      </c>
      <c r="AU7" s="98">
        <v>177</v>
      </c>
      <c r="AV7" s="98">
        <v>178.22</v>
      </c>
      <c r="AW7" s="98">
        <v>179.44</v>
      </c>
      <c r="AX7" s="98">
        <v>180.66</v>
      </c>
      <c r="AY7" s="98">
        <v>181.88</v>
      </c>
      <c r="AZ7" s="98">
        <v>183.1</v>
      </c>
      <c r="BA7" s="98">
        <v>184.3</v>
      </c>
      <c r="BB7" s="98">
        <v>185.49</v>
      </c>
      <c r="BC7" s="98">
        <v>186.69</v>
      </c>
      <c r="BD7" s="98">
        <v>187.88</v>
      </c>
      <c r="BE7" s="98">
        <v>189.08</v>
      </c>
      <c r="BF7" s="98">
        <v>190.27</v>
      </c>
      <c r="BG7" s="98">
        <v>191.47</v>
      </c>
      <c r="BH7" s="98">
        <v>192.66</v>
      </c>
      <c r="BI7" s="98">
        <v>193.86</v>
      </c>
      <c r="BJ7" s="98">
        <v>195.05</v>
      </c>
    </row>
    <row r="8" spans="1:62" x14ac:dyDescent="0.25">
      <c r="A8" t="s">
        <v>53</v>
      </c>
      <c r="B8" s="55">
        <v>110.52</v>
      </c>
      <c r="C8" s="55">
        <v>109.81</v>
      </c>
      <c r="D8" s="55">
        <v>109.11</v>
      </c>
      <c r="E8" s="55">
        <v>108.41</v>
      </c>
      <c r="F8" s="55">
        <v>107.7</v>
      </c>
      <c r="G8" s="55">
        <v>107</v>
      </c>
      <c r="H8" s="55">
        <v>106.55</v>
      </c>
      <c r="I8" s="55">
        <v>106.09</v>
      </c>
      <c r="J8" s="55">
        <v>105.64</v>
      </c>
      <c r="K8" s="55">
        <v>105.18</v>
      </c>
      <c r="L8" s="55">
        <v>105.8</v>
      </c>
      <c r="M8" s="55">
        <v>105.8</v>
      </c>
      <c r="N8" s="55">
        <v>107.06</v>
      </c>
      <c r="O8" s="55">
        <v>109.34</v>
      </c>
      <c r="P8" s="55">
        <v>111.09</v>
      </c>
      <c r="Q8" s="55">
        <v>112.55</v>
      </c>
      <c r="R8" s="55">
        <v>115.41</v>
      </c>
      <c r="S8" s="55">
        <v>119.47</v>
      </c>
      <c r="T8" s="55">
        <v>119.73</v>
      </c>
      <c r="U8" s="55">
        <v>119.4</v>
      </c>
      <c r="V8" s="55">
        <v>120.18</v>
      </c>
      <c r="W8" s="55">
        <v>119.81</v>
      </c>
      <c r="X8" s="55">
        <v>119.89</v>
      </c>
      <c r="Y8" s="55">
        <v>120.95</v>
      </c>
      <c r="Z8" s="55">
        <v>123.38</v>
      </c>
      <c r="AA8" s="55">
        <v>124.78</v>
      </c>
      <c r="AB8" s="55">
        <v>125.12</v>
      </c>
      <c r="AC8" s="55">
        <v>126.83</v>
      </c>
      <c r="AD8" s="55">
        <v>129.59</v>
      </c>
      <c r="AE8" s="55">
        <v>130.52000000000001</v>
      </c>
      <c r="AF8" s="55">
        <v>131.01</v>
      </c>
      <c r="AG8" s="55">
        <v>133.34</v>
      </c>
      <c r="AH8" s="55">
        <v>131.46</v>
      </c>
      <c r="AI8" s="55">
        <v>130.30000000000001</v>
      </c>
      <c r="AJ8" s="98">
        <v>133.5</v>
      </c>
      <c r="AK8" s="98">
        <v>136.69999999999999</v>
      </c>
      <c r="AL8" s="98">
        <v>137.76</v>
      </c>
      <c r="AM8" s="98">
        <v>138.82</v>
      </c>
      <c r="AN8" s="98">
        <v>139.88</v>
      </c>
      <c r="AO8" s="98">
        <v>140.94</v>
      </c>
      <c r="AP8" s="98">
        <v>142</v>
      </c>
      <c r="AQ8" s="98">
        <v>143.06</v>
      </c>
      <c r="AR8" s="98">
        <v>144.12</v>
      </c>
      <c r="AS8" s="98">
        <v>145.18</v>
      </c>
      <c r="AT8" s="98">
        <v>146.24</v>
      </c>
      <c r="AU8" s="98">
        <v>147.30000000000001</v>
      </c>
      <c r="AV8" s="98">
        <v>148.36000000000001</v>
      </c>
      <c r="AW8" s="98">
        <v>149.41999999999999</v>
      </c>
      <c r="AX8" s="98">
        <v>150.47999999999999</v>
      </c>
      <c r="AY8" s="98">
        <v>151.54</v>
      </c>
      <c r="AZ8" s="98">
        <v>152.6</v>
      </c>
      <c r="BA8" s="98">
        <v>153.66</v>
      </c>
      <c r="BB8" s="98">
        <v>154.72</v>
      </c>
      <c r="BC8" s="98">
        <v>155.78</v>
      </c>
      <c r="BD8" s="98">
        <v>156.84</v>
      </c>
      <c r="BE8" s="98">
        <v>157.9</v>
      </c>
      <c r="BF8" s="98">
        <v>158.96</v>
      </c>
      <c r="BG8" s="98">
        <v>160.02000000000001</v>
      </c>
      <c r="BH8" s="98">
        <v>161.08000000000001</v>
      </c>
      <c r="BI8" s="98">
        <v>162.13999999999999</v>
      </c>
      <c r="BJ8" s="98">
        <v>163.19999999999999</v>
      </c>
    </row>
    <row r="9" spans="1:62" x14ac:dyDescent="0.25">
      <c r="A9" t="s">
        <v>244</v>
      </c>
      <c r="B9" s="102" t="s">
        <v>24</v>
      </c>
      <c r="C9" s="102" t="s">
        <v>24</v>
      </c>
      <c r="D9" s="102" t="s">
        <v>24</v>
      </c>
      <c r="E9" s="102" t="s">
        <v>24</v>
      </c>
      <c r="F9" s="102" t="s">
        <v>24</v>
      </c>
      <c r="G9" s="102" t="s">
        <v>24</v>
      </c>
      <c r="H9" s="102" t="s">
        <v>24</v>
      </c>
      <c r="I9" s="102" t="s">
        <v>24</v>
      </c>
      <c r="J9" s="102" t="s">
        <v>24</v>
      </c>
      <c r="K9" s="102" t="s">
        <v>24</v>
      </c>
      <c r="L9" s="102" t="s">
        <v>24</v>
      </c>
      <c r="M9" s="102" t="s">
        <v>24</v>
      </c>
      <c r="N9" s="102" t="s">
        <v>24</v>
      </c>
      <c r="O9" s="102" t="s">
        <v>24</v>
      </c>
      <c r="P9" s="102" t="s">
        <v>24</v>
      </c>
      <c r="Q9" s="102" t="s">
        <v>24</v>
      </c>
      <c r="R9" s="102" t="s">
        <v>24</v>
      </c>
      <c r="S9" s="102" t="s">
        <v>24</v>
      </c>
      <c r="T9" s="102" t="s">
        <v>24</v>
      </c>
      <c r="U9" s="102" t="s">
        <v>24</v>
      </c>
      <c r="V9" s="102" t="s">
        <v>24</v>
      </c>
      <c r="W9" s="102" t="s">
        <v>24</v>
      </c>
      <c r="X9" s="102" t="s">
        <v>24</v>
      </c>
      <c r="Y9" s="102" t="s">
        <v>24</v>
      </c>
      <c r="Z9" s="102" t="s">
        <v>24</v>
      </c>
      <c r="AA9" s="102" t="s">
        <v>24</v>
      </c>
      <c r="AB9" s="102" t="s">
        <v>24</v>
      </c>
      <c r="AC9" s="102" t="s">
        <v>24</v>
      </c>
      <c r="AD9" s="102" t="s">
        <v>24</v>
      </c>
      <c r="AE9" s="102" t="s">
        <v>24</v>
      </c>
      <c r="AF9" s="102" t="s">
        <v>24</v>
      </c>
      <c r="AG9" s="102" t="s">
        <v>24</v>
      </c>
      <c r="AH9" s="102" t="s">
        <v>24</v>
      </c>
      <c r="AI9" s="102" t="s">
        <v>24</v>
      </c>
      <c r="AJ9" s="99">
        <v>157.53</v>
      </c>
      <c r="AK9" s="99">
        <v>158.69999999999999</v>
      </c>
      <c r="AL9" s="99">
        <v>159.47999999999999</v>
      </c>
      <c r="AM9" s="99">
        <v>160.26</v>
      </c>
      <c r="AN9" s="99">
        <v>161.04</v>
      </c>
      <c r="AO9" s="99">
        <v>161.82</v>
      </c>
      <c r="AP9" s="99">
        <v>162.6</v>
      </c>
      <c r="AQ9" s="99">
        <v>163.38</v>
      </c>
      <c r="AR9" s="99">
        <v>164.16</v>
      </c>
      <c r="AS9" s="99">
        <v>164.94</v>
      </c>
      <c r="AT9" s="99">
        <v>165.72</v>
      </c>
      <c r="AU9" s="99">
        <v>166.5</v>
      </c>
      <c r="AV9" s="99">
        <v>167.26</v>
      </c>
      <c r="AW9" s="99">
        <v>168.02</v>
      </c>
      <c r="AX9" s="99">
        <v>168.78</v>
      </c>
      <c r="AY9" s="99">
        <v>169.54</v>
      </c>
      <c r="AZ9" s="99">
        <v>170.3</v>
      </c>
      <c r="BA9" s="99">
        <v>171.08</v>
      </c>
      <c r="BB9" s="99">
        <v>171.85</v>
      </c>
      <c r="BC9" s="99">
        <v>172.63</v>
      </c>
      <c r="BD9" s="99">
        <v>173.41</v>
      </c>
      <c r="BE9" s="99">
        <v>174.19</v>
      </c>
      <c r="BF9" s="99">
        <v>174.96</v>
      </c>
      <c r="BG9" s="99">
        <v>175.74</v>
      </c>
      <c r="BH9" s="99">
        <v>176.52</v>
      </c>
      <c r="BI9" s="99">
        <v>177.29</v>
      </c>
      <c r="BJ9" s="99">
        <v>178.07</v>
      </c>
    </row>
    <row r="10" spans="1:62" x14ac:dyDescent="0.25">
      <c r="A10" t="s">
        <v>245</v>
      </c>
      <c r="B10" s="102" t="s">
        <v>24</v>
      </c>
      <c r="C10" s="102" t="s">
        <v>24</v>
      </c>
      <c r="D10" s="102" t="s">
        <v>24</v>
      </c>
      <c r="E10" s="102" t="s">
        <v>24</v>
      </c>
      <c r="F10" s="102" t="s">
        <v>24</v>
      </c>
      <c r="G10" s="102" t="s">
        <v>24</v>
      </c>
      <c r="H10" s="102" t="s">
        <v>24</v>
      </c>
      <c r="I10" s="102" t="s">
        <v>24</v>
      </c>
      <c r="J10" s="102" t="s">
        <v>24</v>
      </c>
      <c r="K10" s="102" t="s">
        <v>24</v>
      </c>
      <c r="L10" s="102" t="s">
        <v>24</v>
      </c>
      <c r="M10" s="102" t="s">
        <v>24</v>
      </c>
      <c r="N10" s="102" t="s">
        <v>24</v>
      </c>
      <c r="O10" s="102" t="s">
        <v>24</v>
      </c>
      <c r="P10" s="102" t="s">
        <v>24</v>
      </c>
      <c r="Q10" s="102" t="s">
        <v>24</v>
      </c>
      <c r="R10" s="102" t="s">
        <v>24</v>
      </c>
      <c r="S10" s="102" t="s">
        <v>24</v>
      </c>
      <c r="T10" s="102" t="s">
        <v>24</v>
      </c>
      <c r="U10" s="102" t="s">
        <v>24</v>
      </c>
      <c r="V10" s="102" t="s">
        <v>24</v>
      </c>
      <c r="W10" s="102" t="s">
        <v>24</v>
      </c>
      <c r="X10" s="102" t="s">
        <v>24</v>
      </c>
      <c r="Y10" s="102" t="s">
        <v>24</v>
      </c>
      <c r="Z10" s="102" t="s">
        <v>24</v>
      </c>
      <c r="AA10" s="102" t="s">
        <v>24</v>
      </c>
      <c r="AB10" s="102" t="s">
        <v>24</v>
      </c>
      <c r="AC10" s="102" t="s">
        <v>24</v>
      </c>
      <c r="AD10" s="102" t="s">
        <v>24</v>
      </c>
      <c r="AE10" s="102" t="s">
        <v>24</v>
      </c>
      <c r="AF10" s="102" t="s">
        <v>24</v>
      </c>
      <c r="AG10" s="102" t="s">
        <v>24</v>
      </c>
      <c r="AH10" s="102" t="s">
        <v>24</v>
      </c>
      <c r="AI10" s="102" t="s">
        <v>24</v>
      </c>
      <c r="AJ10" s="99">
        <v>128.19999999999999</v>
      </c>
      <c r="AK10" s="99">
        <v>129.19999999999999</v>
      </c>
      <c r="AL10" s="99">
        <v>129.86000000000001</v>
      </c>
      <c r="AM10" s="99">
        <v>130.52000000000001</v>
      </c>
      <c r="AN10" s="99">
        <v>131.18</v>
      </c>
      <c r="AO10" s="99">
        <v>131.84</v>
      </c>
      <c r="AP10" s="99">
        <v>132.5</v>
      </c>
      <c r="AQ10" s="99">
        <v>133.18</v>
      </c>
      <c r="AR10" s="99">
        <v>133.86000000000001</v>
      </c>
      <c r="AS10" s="99">
        <v>134.54</v>
      </c>
      <c r="AT10" s="99">
        <v>135.22</v>
      </c>
      <c r="AU10" s="99">
        <v>135.9</v>
      </c>
      <c r="AV10" s="99">
        <v>136.56</v>
      </c>
      <c r="AW10" s="99">
        <v>137.22</v>
      </c>
      <c r="AX10" s="99">
        <v>137.88</v>
      </c>
      <c r="AY10" s="99">
        <v>138.54</v>
      </c>
      <c r="AZ10" s="99">
        <v>139.19999999999999</v>
      </c>
      <c r="BA10" s="99">
        <v>139.87</v>
      </c>
      <c r="BB10" s="99">
        <v>140.54</v>
      </c>
      <c r="BC10" s="99">
        <v>141.21</v>
      </c>
      <c r="BD10" s="99">
        <v>141.88</v>
      </c>
      <c r="BE10" s="99">
        <v>142.55000000000001</v>
      </c>
      <c r="BF10" s="99">
        <v>143.21</v>
      </c>
      <c r="BG10" s="99">
        <v>143.88</v>
      </c>
      <c r="BH10" s="99">
        <v>144.55000000000001</v>
      </c>
      <c r="BI10" s="99">
        <v>145.22</v>
      </c>
      <c r="BJ10" s="99">
        <v>145.88999999999999</v>
      </c>
    </row>
    <row r="11" spans="1:62" x14ac:dyDescent="0.25">
      <c r="A11" t="s">
        <v>2</v>
      </c>
      <c r="B11" s="96">
        <v>28.689999999999998</v>
      </c>
      <c r="C11" s="96">
        <v>28.09</v>
      </c>
      <c r="D11" s="96">
        <v>27.5</v>
      </c>
      <c r="E11" s="96">
        <v>26.9</v>
      </c>
      <c r="F11" s="96">
        <v>26.3</v>
      </c>
      <c r="G11" s="96">
        <v>25.7</v>
      </c>
      <c r="H11" s="96">
        <v>25.97</v>
      </c>
      <c r="I11" s="96">
        <v>26.23</v>
      </c>
      <c r="J11" s="96">
        <v>26.5</v>
      </c>
      <c r="K11" s="96">
        <v>26.61</v>
      </c>
      <c r="L11" s="96">
        <v>26.61</v>
      </c>
      <c r="M11" s="96">
        <v>27.17</v>
      </c>
      <c r="N11" s="96">
        <v>27.17</v>
      </c>
      <c r="O11" s="96">
        <v>27.229999999999997</v>
      </c>
      <c r="P11" s="96">
        <v>27.2</v>
      </c>
      <c r="Q11" s="96">
        <v>26.49</v>
      </c>
      <c r="R11" s="96">
        <v>26.029999999999998</v>
      </c>
      <c r="S11" s="96">
        <v>26.43</v>
      </c>
      <c r="T11" s="96">
        <v>25.76</v>
      </c>
      <c r="U11" s="96">
        <v>25.97</v>
      </c>
      <c r="V11" s="96">
        <v>25.13</v>
      </c>
      <c r="W11" s="96">
        <v>25.14</v>
      </c>
      <c r="X11" s="96">
        <v>25.560000000000002</v>
      </c>
      <c r="Y11" s="96">
        <v>25.2</v>
      </c>
      <c r="Z11" s="96">
        <v>24.810000000000002</v>
      </c>
      <c r="AA11" s="96">
        <v>24.24</v>
      </c>
      <c r="AB11" s="96">
        <v>23.94</v>
      </c>
      <c r="AC11" s="96">
        <v>24.130000000000003</v>
      </c>
      <c r="AD11" s="96">
        <v>23.79</v>
      </c>
      <c r="AE11" s="96">
        <v>24.17</v>
      </c>
      <c r="AF11" s="96">
        <v>23.840000000000003</v>
      </c>
      <c r="AG11" s="96">
        <v>23.54</v>
      </c>
      <c r="AH11" s="96">
        <v>23.2</v>
      </c>
      <c r="AI11" s="96">
        <v>22.96</v>
      </c>
      <c r="AJ11" s="100">
        <v>23.27</v>
      </c>
      <c r="AK11" s="100">
        <v>23.57</v>
      </c>
      <c r="AL11" s="100">
        <v>23.51</v>
      </c>
      <c r="AM11" s="100">
        <v>23.44</v>
      </c>
      <c r="AN11" s="100">
        <v>23.39</v>
      </c>
      <c r="AO11" s="100">
        <v>23.32</v>
      </c>
      <c r="AP11" s="100">
        <v>23.26</v>
      </c>
      <c r="AQ11" s="100">
        <v>23.2</v>
      </c>
      <c r="AR11" s="100">
        <v>23.14</v>
      </c>
      <c r="AS11" s="100">
        <v>23.09</v>
      </c>
      <c r="AT11" s="100">
        <v>23.03</v>
      </c>
      <c r="AU11" s="100">
        <v>22.97</v>
      </c>
      <c r="AV11" s="100">
        <v>22.900000000000002</v>
      </c>
      <c r="AW11" s="100">
        <v>22.83</v>
      </c>
      <c r="AX11" s="100">
        <v>22.77</v>
      </c>
      <c r="AY11" s="100">
        <v>22.7</v>
      </c>
      <c r="AZ11" s="100">
        <v>22.63</v>
      </c>
      <c r="BA11" s="100">
        <v>22.57</v>
      </c>
      <c r="BB11" s="100">
        <v>22.5</v>
      </c>
      <c r="BC11" s="100">
        <v>22.450000000000003</v>
      </c>
      <c r="BD11" s="100">
        <v>22.39</v>
      </c>
      <c r="BE11" s="100">
        <v>22.330000000000002</v>
      </c>
      <c r="BF11" s="100">
        <v>22.259999999999998</v>
      </c>
      <c r="BG11" s="100">
        <v>22.2</v>
      </c>
      <c r="BH11" s="100">
        <v>22.15</v>
      </c>
      <c r="BI11" s="100">
        <v>22.08</v>
      </c>
      <c r="BJ11" s="100">
        <v>22.02</v>
      </c>
    </row>
    <row r="12" spans="1:62" x14ac:dyDescent="0.25">
      <c r="A12" t="s">
        <v>3</v>
      </c>
      <c r="B12" s="96">
        <v>0.73</v>
      </c>
      <c r="C12" s="96">
        <v>0.72</v>
      </c>
      <c r="D12" s="96">
        <v>0.71</v>
      </c>
      <c r="E12" s="96">
        <v>0.7</v>
      </c>
      <c r="F12" s="96">
        <v>0.68</v>
      </c>
      <c r="G12" s="96">
        <v>0.67</v>
      </c>
      <c r="H12" s="96">
        <v>0.67</v>
      </c>
      <c r="I12" s="96">
        <v>0.66</v>
      </c>
      <c r="J12" s="96">
        <v>0.65</v>
      </c>
      <c r="K12" s="96">
        <v>0.64</v>
      </c>
      <c r="L12" s="96">
        <v>0.64</v>
      </c>
      <c r="M12" s="96">
        <v>0.64</v>
      </c>
      <c r="N12" s="96">
        <v>0.65</v>
      </c>
      <c r="O12" s="96">
        <v>0.57999999999999996</v>
      </c>
      <c r="P12" s="96">
        <v>0.63</v>
      </c>
      <c r="Q12" s="96">
        <v>0.67</v>
      </c>
      <c r="R12" s="96">
        <v>0.51</v>
      </c>
      <c r="S12" s="96">
        <v>0.53</v>
      </c>
      <c r="T12" s="96">
        <v>0.55000000000000004</v>
      </c>
      <c r="U12" s="96">
        <v>0.51</v>
      </c>
      <c r="V12" s="96">
        <v>0.49</v>
      </c>
      <c r="W12" s="96">
        <v>0.49</v>
      </c>
      <c r="X12" s="96">
        <v>0.51</v>
      </c>
      <c r="Y12" s="96">
        <v>0.49</v>
      </c>
      <c r="Z12" s="96">
        <v>0.47</v>
      </c>
      <c r="AA12" s="96">
        <v>0.48</v>
      </c>
      <c r="AB12" s="96">
        <v>0.48</v>
      </c>
      <c r="AC12" s="96">
        <v>0.48</v>
      </c>
      <c r="AD12" s="96">
        <v>0.48</v>
      </c>
      <c r="AE12" s="96">
        <v>0.47</v>
      </c>
      <c r="AF12" s="96">
        <v>0.45</v>
      </c>
      <c r="AG12" s="96">
        <v>0.4</v>
      </c>
      <c r="AH12" s="96">
        <v>0.39</v>
      </c>
      <c r="AI12" s="96">
        <v>0.37</v>
      </c>
      <c r="AJ12" s="100">
        <v>0.39</v>
      </c>
      <c r="AK12" s="100">
        <v>0.41</v>
      </c>
      <c r="AL12" s="100">
        <v>0.41</v>
      </c>
      <c r="AM12" s="100">
        <v>0.4</v>
      </c>
      <c r="AN12" s="100">
        <v>0.4</v>
      </c>
      <c r="AO12" s="100">
        <v>0.39</v>
      </c>
      <c r="AP12" s="100">
        <v>0.39</v>
      </c>
      <c r="AQ12" s="100">
        <v>0.38</v>
      </c>
      <c r="AR12" s="100">
        <v>0.37</v>
      </c>
      <c r="AS12" s="100">
        <v>0.36</v>
      </c>
      <c r="AT12" s="100">
        <v>0.35</v>
      </c>
      <c r="AU12" s="100">
        <v>0.34</v>
      </c>
      <c r="AV12" s="100">
        <v>0.34</v>
      </c>
      <c r="AW12" s="100">
        <v>0.33</v>
      </c>
      <c r="AX12" s="100">
        <v>0.33</v>
      </c>
      <c r="AY12" s="100">
        <v>0.32</v>
      </c>
      <c r="AZ12" s="100">
        <v>0.32</v>
      </c>
      <c r="BA12" s="100">
        <v>0.31</v>
      </c>
      <c r="BB12" s="100">
        <v>0.31</v>
      </c>
      <c r="BC12" s="100">
        <v>0.3</v>
      </c>
      <c r="BD12" s="100">
        <v>0.28999999999999998</v>
      </c>
      <c r="BE12" s="100">
        <v>0.28999999999999998</v>
      </c>
      <c r="BF12" s="100">
        <v>0.28000000000000003</v>
      </c>
      <c r="BG12" s="100">
        <v>0.27</v>
      </c>
      <c r="BH12" s="100">
        <v>0.26</v>
      </c>
      <c r="BI12" s="100">
        <v>0.26</v>
      </c>
      <c r="BJ12" s="100">
        <v>0.25</v>
      </c>
    </row>
    <row r="13" spans="1:62" x14ac:dyDescent="0.25">
      <c r="A13" s="2" t="s">
        <v>4</v>
      </c>
      <c r="B13" s="97">
        <v>4.53</v>
      </c>
      <c r="C13" s="97">
        <v>4.28</v>
      </c>
      <c r="D13" s="97">
        <v>4.03</v>
      </c>
      <c r="E13" s="97">
        <v>3.78</v>
      </c>
      <c r="F13" s="97">
        <v>3.53</v>
      </c>
      <c r="G13" s="97">
        <v>3.28</v>
      </c>
      <c r="H13" s="97">
        <v>3.25</v>
      </c>
      <c r="I13" s="97">
        <v>3.21</v>
      </c>
      <c r="J13" s="97">
        <v>3.18</v>
      </c>
      <c r="K13" s="97">
        <v>3.15</v>
      </c>
      <c r="L13" s="97">
        <v>3.12</v>
      </c>
      <c r="M13" s="97">
        <v>3.12</v>
      </c>
      <c r="N13" s="97">
        <v>3.25</v>
      </c>
      <c r="O13" s="97">
        <v>3.17</v>
      </c>
      <c r="P13" s="97">
        <v>3.19</v>
      </c>
      <c r="Q13" s="97">
        <v>3.18</v>
      </c>
      <c r="R13" s="97">
        <v>3.03</v>
      </c>
      <c r="S13" s="97">
        <v>3.1</v>
      </c>
      <c r="T13" s="97">
        <v>3.02</v>
      </c>
      <c r="U13" s="97">
        <v>2.94</v>
      </c>
      <c r="V13" s="97">
        <v>2.82</v>
      </c>
      <c r="W13" s="97">
        <v>2.82</v>
      </c>
      <c r="X13" s="97">
        <v>2.84</v>
      </c>
      <c r="Y13" s="97">
        <v>2.85</v>
      </c>
      <c r="Z13" s="97">
        <v>2.93</v>
      </c>
      <c r="AA13" s="97">
        <v>2.9</v>
      </c>
      <c r="AB13" s="97">
        <v>2.86</v>
      </c>
      <c r="AC13" s="97">
        <v>3.04</v>
      </c>
      <c r="AD13" s="97">
        <v>2.99</v>
      </c>
      <c r="AE13" s="97">
        <v>2.94</v>
      </c>
      <c r="AF13" s="97">
        <v>2.93</v>
      </c>
      <c r="AG13" s="97">
        <v>2.7</v>
      </c>
      <c r="AH13" s="97">
        <v>2.63</v>
      </c>
      <c r="AI13" s="97">
        <v>2.56</v>
      </c>
      <c r="AJ13" s="101">
        <v>2.72</v>
      </c>
      <c r="AK13" s="101">
        <v>2.87</v>
      </c>
      <c r="AL13" s="101">
        <v>2.84</v>
      </c>
      <c r="AM13" s="101">
        <v>2.81</v>
      </c>
      <c r="AN13" s="101">
        <v>2.79</v>
      </c>
      <c r="AO13" s="101">
        <v>2.76</v>
      </c>
      <c r="AP13" s="101">
        <v>2.73</v>
      </c>
      <c r="AQ13" s="101">
        <v>2.7</v>
      </c>
      <c r="AR13" s="101">
        <v>2.66</v>
      </c>
      <c r="AS13" s="101">
        <v>2.63</v>
      </c>
      <c r="AT13" s="101">
        <v>2.59</v>
      </c>
      <c r="AU13" s="101">
        <v>2.56</v>
      </c>
      <c r="AV13" s="101">
        <v>2.5299999999999998</v>
      </c>
      <c r="AW13" s="101">
        <v>2.5</v>
      </c>
      <c r="AX13" s="101">
        <v>2.46</v>
      </c>
      <c r="AY13" s="101">
        <v>2.4300000000000002</v>
      </c>
      <c r="AZ13" s="101">
        <v>2.4</v>
      </c>
      <c r="BA13" s="101">
        <v>2.37</v>
      </c>
      <c r="BB13" s="101">
        <v>2.34</v>
      </c>
      <c r="BC13" s="101">
        <v>2.31</v>
      </c>
      <c r="BD13" s="101">
        <v>2.2799999999999998</v>
      </c>
      <c r="BE13" s="101">
        <v>2.25</v>
      </c>
      <c r="BF13" s="101">
        <v>2.21</v>
      </c>
      <c r="BG13" s="101">
        <v>2.1800000000000002</v>
      </c>
      <c r="BH13" s="101">
        <v>2.15</v>
      </c>
      <c r="BI13" s="101">
        <v>2.12</v>
      </c>
      <c r="BJ13" s="101">
        <v>2.09</v>
      </c>
    </row>
    <row r="15" spans="1:62" x14ac:dyDescent="0.25">
      <c r="A15" t="s">
        <v>117</v>
      </c>
      <c r="B15" t="s">
        <v>169</v>
      </c>
    </row>
    <row r="16" spans="1:62" x14ac:dyDescent="0.25">
      <c r="B16" t="s">
        <v>170</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K42"/>
  <sheetViews>
    <sheetView workbookViewId="0">
      <pane xSplit="2" ySplit="6" topLeftCell="C13" activePane="bottomRight" state="frozen"/>
      <selection sqref="A1:XFD1048576"/>
      <selection pane="topRight" sqref="A1:XFD1048576"/>
      <selection pane="bottomLeft" sqref="A1:XFD1048576"/>
      <selection pane="bottomRight"/>
    </sheetView>
  </sheetViews>
  <sheetFormatPr defaultColWidth="9.140625" defaultRowHeight="15" x14ac:dyDescent="0.25"/>
  <cols>
    <col min="1" max="1" width="35" bestFit="1" customWidth="1"/>
    <col min="2" max="2" width="30.140625" customWidth="1"/>
    <col min="3" max="3" width="9.140625" customWidth="1"/>
    <col min="4" max="6" width="9.140625" hidden="1" customWidth="1"/>
    <col min="7" max="7" width="0" hidden="1" customWidth="1"/>
    <col min="8" max="8" width="9.140625" customWidth="1"/>
    <col min="9" max="11" width="9.140625" hidden="1" customWidth="1"/>
    <col min="12" max="12" width="0" hidden="1" customWidth="1"/>
    <col min="13" max="13" width="9.140625" customWidth="1"/>
    <col min="14" max="16" width="9.140625" hidden="1" customWidth="1"/>
    <col min="17" max="17" width="0" hidden="1" customWidth="1"/>
    <col min="18" max="18" width="9.140625" customWidth="1"/>
    <col min="19" max="21" width="9.140625" hidden="1" customWidth="1"/>
    <col min="22" max="22" width="0" hidden="1" customWidth="1"/>
    <col min="23" max="23" width="9.140625" customWidth="1"/>
    <col min="24" max="26" width="9.140625" hidden="1" customWidth="1"/>
    <col min="27" max="27" width="8.85546875" hidden="1" customWidth="1"/>
    <col min="28" max="28" width="8.85546875" customWidth="1"/>
    <col min="29" max="32" width="8.85546875" hidden="1" customWidth="1"/>
    <col min="33" max="47" width="8.85546875" customWidth="1"/>
  </cols>
  <sheetData>
    <row r="1" spans="1:63" ht="18.75" x14ac:dyDescent="0.3">
      <c r="A1" s="11" t="s">
        <v>104</v>
      </c>
    </row>
    <row r="2" spans="1:63" ht="16.5" x14ac:dyDescent="0.3">
      <c r="A2" s="12" t="s">
        <v>258</v>
      </c>
    </row>
    <row r="4" spans="1:63" ht="16.5" x14ac:dyDescent="0.3">
      <c r="A4" s="12" t="s">
        <v>141</v>
      </c>
    </row>
    <row r="5" spans="1:63" ht="16.5" x14ac:dyDescent="0.3">
      <c r="A5" s="12"/>
    </row>
    <row r="6" spans="1:63" s="4" customFormat="1" x14ac:dyDescent="0.25">
      <c r="A6" s="3" t="s">
        <v>226</v>
      </c>
      <c r="B6" s="3" t="s">
        <v>11</v>
      </c>
      <c r="C6" s="13">
        <v>1990</v>
      </c>
      <c r="D6" s="13">
        <v>1991</v>
      </c>
      <c r="E6" s="13">
        <v>1992</v>
      </c>
      <c r="F6" s="13">
        <v>1993</v>
      </c>
      <c r="G6" s="13">
        <v>1994</v>
      </c>
      <c r="H6" s="13">
        <v>1995</v>
      </c>
      <c r="I6" s="13">
        <v>1996</v>
      </c>
      <c r="J6" s="13">
        <v>1997</v>
      </c>
      <c r="K6" s="13">
        <v>1998</v>
      </c>
      <c r="L6" s="13">
        <v>1999</v>
      </c>
      <c r="M6" s="13">
        <v>2000</v>
      </c>
      <c r="N6" s="13">
        <v>2001</v>
      </c>
      <c r="O6" s="13">
        <v>2002</v>
      </c>
      <c r="P6" s="13">
        <v>2003</v>
      </c>
      <c r="Q6" s="13">
        <v>2004</v>
      </c>
      <c r="R6" s="13">
        <v>2005</v>
      </c>
      <c r="S6" s="13">
        <v>2006</v>
      </c>
      <c r="T6" s="13">
        <v>2007</v>
      </c>
      <c r="U6" s="13">
        <v>2008</v>
      </c>
      <c r="V6" s="13">
        <v>2009</v>
      </c>
      <c r="W6" s="13">
        <v>2010</v>
      </c>
      <c r="X6" s="13">
        <v>2011</v>
      </c>
      <c r="Y6" s="13">
        <v>2012</v>
      </c>
      <c r="Z6" s="13">
        <v>2013</v>
      </c>
      <c r="AA6" s="13">
        <v>2014</v>
      </c>
      <c r="AB6" s="13">
        <v>2015</v>
      </c>
      <c r="AC6" s="13">
        <v>2016</v>
      </c>
      <c r="AD6" s="13">
        <v>2017</v>
      </c>
      <c r="AE6" s="13">
        <v>2018</v>
      </c>
      <c r="AF6" s="13">
        <v>2019</v>
      </c>
      <c r="AG6" s="13">
        <v>2020</v>
      </c>
      <c r="AH6" s="13">
        <v>2021</v>
      </c>
      <c r="AI6" s="13">
        <v>2022</v>
      </c>
      <c r="AJ6" s="13">
        <v>2023</v>
      </c>
      <c r="AK6" s="3">
        <v>2024</v>
      </c>
      <c r="AL6" s="3">
        <v>2025</v>
      </c>
      <c r="AM6" s="3">
        <v>2026</v>
      </c>
      <c r="AN6" s="3">
        <v>2027</v>
      </c>
      <c r="AO6" s="3">
        <v>2028</v>
      </c>
      <c r="AP6" s="3">
        <v>2029</v>
      </c>
      <c r="AQ6" s="3">
        <v>2030</v>
      </c>
      <c r="AR6" s="3">
        <v>2031</v>
      </c>
      <c r="AS6" s="3">
        <v>2032</v>
      </c>
      <c r="AT6" s="3">
        <v>2033</v>
      </c>
      <c r="AU6" s="3">
        <v>2034</v>
      </c>
      <c r="AV6" s="3">
        <v>2035</v>
      </c>
      <c r="AW6" s="3">
        <v>2036</v>
      </c>
      <c r="AX6" s="3">
        <v>2037</v>
      </c>
      <c r="AY6" s="3">
        <v>2038</v>
      </c>
      <c r="AZ6" s="3">
        <v>2039</v>
      </c>
      <c r="BA6" s="3">
        <v>2040</v>
      </c>
      <c r="BB6" s="3">
        <v>2041</v>
      </c>
      <c r="BC6" s="3">
        <v>2042</v>
      </c>
      <c r="BD6" s="3">
        <v>2043</v>
      </c>
      <c r="BE6" s="3">
        <v>2044</v>
      </c>
      <c r="BF6" s="3">
        <v>2045</v>
      </c>
      <c r="BG6" s="3">
        <v>2046</v>
      </c>
      <c r="BH6" s="3">
        <v>2047</v>
      </c>
      <c r="BI6" s="3">
        <v>2048</v>
      </c>
      <c r="BJ6" s="3">
        <v>2049</v>
      </c>
      <c r="BK6" s="3">
        <v>2050</v>
      </c>
    </row>
    <row r="7" spans="1:63" x14ac:dyDescent="0.25">
      <c r="A7" t="s">
        <v>0</v>
      </c>
      <c r="B7" t="s">
        <v>35</v>
      </c>
      <c r="C7" s="85" t="s">
        <v>24</v>
      </c>
      <c r="D7" s="85" t="s">
        <v>24</v>
      </c>
      <c r="E7" s="85" t="s">
        <v>24</v>
      </c>
      <c r="F7" s="85" t="s">
        <v>24</v>
      </c>
      <c r="G7" s="85" t="s">
        <v>24</v>
      </c>
      <c r="H7" s="85" t="s">
        <v>24</v>
      </c>
      <c r="I7" s="85" t="s">
        <v>24</v>
      </c>
      <c r="J7" s="85" t="s">
        <v>24</v>
      </c>
      <c r="K7" s="85" t="s">
        <v>24</v>
      </c>
      <c r="L7" s="85" t="s">
        <v>24</v>
      </c>
      <c r="M7" s="85" t="s">
        <v>24</v>
      </c>
      <c r="N7" s="85" t="s">
        <v>24</v>
      </c>
      <c r="O7" s="85" t="s">
        <v>24</v>
      </c>
      <c r="P7" s="30">
        <v>8528</v>
      </c>
      <c r="Q7" s="30">
        <v>8745</v>
      </c>
      <c r="R7" s="30">
        <v>8971</v>
      </c>
      <c r="S7" s="30">
        <v>9093</v>
      </c>
      <c r="T7" s="30">
        <v>9234</v>
      </c>
      <c r="U7" s="30">
        <v>9239</v>
      </c>
      <c r="V7" s="30">
        <v>9357</v>
      </c>
      <c r="W7" s="30">
        <v>9420</v>
      </c>
      <c r="X7" s="30">
        <v>9265</v>
      </c>
      <c r="Y7" s="30">
        <v>9374</v>
      </c>
      <c r="Z7" s="30">
        <v>9496</v>
      </c>
      <c r="AA7" s="30">
        <v>10044</v>
      </c>
      <c r="AB7" s="30">
        <v>10356</v>
      </c>
      <c r="AC7" s="30">
        <v>10410</v>
      </c>
      <c r="AD7" s="30">
        <v>10515</v>
      </c>
      <c r="AE7" s="30">
        <v>10674</v>
      </c>
      <c r="AF7" s="30">
        <v>10900</v>
      </c>
      <c r="AG7" s="30">
        <v>10948</v>
      </c>
      <c r="AH7" s="30">
        <v>11163</v>
      </c>
      <c r="AI7" s="30">
        <v>11127</v>
      </c>
      <c r="AJ7" s="30">
        <v>11171</v>
      </c>
      <c r="AK7" s="6">
        <v>11411</v>
      </c>
      <c r="AL7" s="6">
        <v>11651</v>
      </c>
      <c r="AM7" s="6">
        <v>11791.8</v>
      </c>
      <c r="AN7" s="6">
        <v>11932.599999999999</v>
      </c>
      <c r="AO7" s="6">
        <v>12073.399999999998</v>
      </c>
      <c r="AP7" s="6">
        <v>12214.199999999997</v>
      </c>
      <c r="AQ7" s="6">
        <v>12355</v>
      </c>
      <c r="AR7" s="6">
        <v>12496.6</v>
      </c>
      <c r="AS7" s="6">
        <v>12638.2</v>
      </c>
      <c r="AT7" s="6">
        <v>12779.800000000001</v>
      </c>
      <c r="AU7" s="6">
        <v>12921.400000000001</v>
      </c>
      <c r="AV7" s="6">
        <v>13063</v>
      </c>
      <c r="AW7" s="6">
        <v>13205.4</v>
      </c>
      <c r="AX7" s="6">
        <v>13347.8</v>
      </c>
      <c r="AY7" s="6">
        <v>13490.199999999999</v>
      </c>
      <c r="AZ7" s="6">
        <v>13632.599999999999</v>
      </c>
      <c r="BA7" s="6">
        <v>13775</v>
      </c>
      <c r="BB7" s="6">
        <v>13916.4</v>
      </c>
      <c r="BC7" s="6">
        <v>14057.8</v>
      </c>
      <c r="BD7" s="6">
        <v>14199.199999999999</v>
      </c>
      <c r="BE7" s="6">
        <v>14340.599999999999</v>
      </c>
      <c r="BF7" s="6">
        <v>14481.999999999998</v>
      </c>
      <c r="BG7" s="6">
        <v>14623.399999999998</v>
      </c>
      <c r="BH7" s="6">
        <v>14764.799999999997</v>
      </c>
      <c r="BI7" s="6">
        <v>14906.199999999997</v>
      </c>
      <c r="BJ7" s="6">
        <v>15047.599999999997</v>
      </c>
      <c r="BK7" s="6">
        <v>15189</v>
      </c>
    </row>
    <row r="8" spans="1:63" x14ac:dyDescent="0.25">
      <c r="B8" t="s">
        <v>53</v>
      </c>
      <c r="C8" s="85" t="s">
        <v>24</v>
      </c>
      <c r="D8" s="85" t="s">
        <v>24</v>
      </c>
      <c r="E8" s="85" t="s">
        <v>24</v>
      </c>
      <c r="F8" s="85" t="s">
        <v>24</v>
      </c>
      <c r="G8" s="85" t="s">
        <v>24</v>
      </c>
      <c r="H8" s="85" t="s">
        <v>24</v>
      </c>
      <c r="I8" s="85" t="s">
        <v>24</v>
      </c>
      <c r="J8" s="85" t="s">
        <v>24</v>
      </c>
      <c r="K8" s="85" t="s">
        <v>24</v>
      </c>
      <c r="L8" s="85" t="s">
        <v>24</v>
      </c>
      <c r="M8" s="85" t="s">
        <v>24</v>
      </c>
      <c r="N8" s="85" t="s">
        <v>24</v>
      </c>
      <c r="O8" s="85" t="s">
        <v>24</v>
      </c>
      <c r="P8" s="30">
        <v>6004</v>
      </c>
      <c r="Q8" s="30">
        <v>6185</v>
      </c>
      <c r="R8" s="30">
        <v>6346</v>
      </c>
      <c r="S8" s="30">
        <v>6436</v>
      </c>
      <c r="T8" s="30">
        <v>6555</v>
      </c>
      <c r="U8" s="30">
        <v>6603</v>
      </c>
      <c r="V8" s="30">
        <v>6623</v>
      </c>
      <c r="W8" s="30">
        <v>6680</v>
      </c>
      <c r="X8" s="30">
        <v>6584</v>
      </c>
      <c r="Y8" s="30">
        <v>6665</v>
      </c>
      <c r="Z8" s="30">
        <v>6787</v>
      </c>
      <c r="AA8" s="30">
        <v>7207</v>
      </c>
      <c r="AB8" s="30">
        <v>7376</v>
      </c>
      <c r="AC8" s="30">
        <v>7300</v>
      </c>
      <c r="AD8" s="30">
        <v>7339</v>
      </c>
      <c r="AE8" s="30">
        <v>7444</v>
      </c>
      <c r="AF8" s="30">
        <v>7545</v>
      </c>
      <c r="AG8" s="30">
        <v>7545</v>
      </c>
      <c r="AH8" s="30">
        <v>7652</v>
      </c>
      <c r="AI8" s="30">
        <v>7637</v>
      </c>
      <c r="AJ8" s="30">
        <v>7699</v>
      </c>
      <c r="AK8" s="6">
        <v>7832</v>
      </c>
      <c r="AL8" s="6">
        <v>7965</v>
      </c>
      <c r="AM8" s="6">
        <v>8061.2</v>
      </c>
      <c r="AN8" s="6">
        <v>8157.4</v>
      </c>
      <c r="AO8" s="6">
        <v>8253.6</v>
      </c>
      <c r="AP8" s="6">
        <v>8349.8000000000011</v>
      </c>
      <c r="AQ8" s="6">
        <v>8446</v>
      </c>
      <c r="AR8" s="6">
        <v>8543</v>
      </c>
      <c r="AS8" s="6">
        <v>8640</v>
      </c>
      <c r="AT8" s="6">
        <v>8737</v>
      </c>
      <c r="AU8" s="6">
        <v>8834</v>
      </c>
      <c r="AV8" s="6">
        <v>8931</v>
      </c>
      <c r="AW8" s="6">
        <v>9028.2000000000007</v>
      </c>
      <c r="AX8" s="6">
        <v>9125.4000000000015</v>
      </c>
      <c r="AY8" s="6">
        <v>9222.6000000000022</v>
      </c>
      <c r="AZ8" s="6">
        <v>9319.8000000000029</v>
      </c>
      <c r="BA8" s="6">
        <v>9417</v>
      </c>
      <c r="BB8" s="6">
        <v>9513.7100000000009</v>
      </c>
      <c r="BC8" s="6">
        <v>9610.4200000000019</v>
      </c>
      <c r="BD8" s="6">
        <v>9707.1300000000028</v>
      </c>
      <c r="BE8" s="6">
        <v>9803.8400000000038</v>
      </c>
      <c r="BF8" s="6">
        <v>9900.5500000000047</v>
      </c>
      <c r="BG8" s="6">
        <v>9997.2600000000057</v>
      </c>
      <c r="BH8" s="6">
        <v>10093.970000000007</v>
      </c>
      <c r="BI8" s="6">
        <v>10190.680000000008</v>
      </c>
      <c r="BJ8" s="6">
        <v>10287.390000000009</v>
      </c>
      <c r="BK8" s="6">
        <v>10384.100000000006</v>
      </c>
    </row>
    <row r="9" spans="1:63" x14ac:dyDescent="0.25">
      <c r="B9" t="s">
        <v>244</v>
      </c>
      <c r="C9" s="85" t="s">
        <v>24</v>
      </c>
      <c r="D9" s="85" t="s">
        <v>24</v>
      </c>
      <c r="E9" s="85" t="s">
        <v>24</v>
      </c>
      <c r="F9" s="85" t="s">
        <v>24</v>
      </c>
      <c r="G9" s="85" t="s">
        <v>24</v>
      </c>
      <c r="H9" s="85" t="s">
        <v>24</v>
      </c>
      <c r="I9" s="85" t="s">
        <v>24</v>
      </c>
      <c r="J9" s="85" t="s">
        <v>24</v>
      </c>
      <c r="K9" s="85" t="s">
        <v>24</v>
      </c>
      <c r="L9" s="85" t="s">
        <v>24</v>
      </c>
      <c r="M9" s="85" t="s">
        <v>24</v>
      </c>
      <c r="N9" s="85" t="s">
        <v>24</v>
      </c>
      <c r="O9" s="85" t="s">
        <v>24</v>
      </c>
      <c r="P9" s="85" t="s">
        <v>24</v>
      </c>
      <c r="Q9" s="85" t="s">
        <v>24</v>
      </c>
      <c r="R9" s="85" t="s">
        <v>24</v>
      </c>
      <c r="S9" s="85" t="s">
        <v>24</v>
      </c>
      <c r="T9" s="85" t="s">
        <v>24</v>
      </c>
      <c r="U9" s="85" t="s">
        <v>24</v>
      </c>
      <c r="V9" s="85" t="s">
        <v>24</v>
      </c>
      <c r="W9" s="85" t="s">
        <v>24</v>
      </c>
      <c r="X9" s="85" t="s">
        <v>24</v>
      </c>
      <c r="Y9" s="85" t="s">
        <v>24</v>
      </c>
      <c r="Z9" s="85" t="s">
        <v>24</v>
      </c>
      <c r="AA9" s="85" t="s">
        <v>24</v>
      </c>
      <c r="AB9" s="85" t="s">
        <v>24</v>
      </c>
      <c r="AC9" s="85" t="s">
        <v>24</v>
      </c>
      <c r="AD9" s="85" t="s">
        <v>24</v>
      </c>
      <c r="AE9" s="85" t="s">
        <v>24</v>
      </c>
      <c r="AF9" s="85" t="s">
        <v>24</v>
      </c>
      <c r="AG9" s="85" t="s">
        <v>24</v>
      </c>
      <c r="AH9" s="85" t="s">
        <v>24</v>
      </c>
      <c r="AI9" s="85" t="s">
        <v>24</v>
      </c>
      <c r="AJ9" s="85" t="s">
        <v>24</v>
      </c>
      <c r="AK9" s="6">
        <v>10686.5</v>
      </c>
      <c r="AL9" s="6">
        <v>10824</v>
      </c>
      <c r="AM9" s="6">
        <v>10914.6</v>
      </c>
      <c r="AN9" s="6">
        <v>11005.2</v>
      </c>
      <c r="AO9" s="6">
        <v>11095.800000000001</v>
      </c>
      <c r="AP9" s="6">
        <v>11186.400000000001</v>
      </c>
      <c r="AQ9" s="6">
        <v>11277</v>
      </c>
      <c r="AR9" s="6">
        <v>11367.6</v>
      </c>
      <c r="AS9" s="6">
        <v>11458.2</v>
      </c>
      <c r="AT9" s="6">
        <v>11548.800000000001</v>
      </c>
      <c r="AU9" s="6">
        <v>11639.400000000001</v>
      </c>
      <c r="AV9" s="6">
        <v>11730</v>
      </c>
      <c r="AW9" s="6">
        <v>11820.6</v>
      </c>
      <c r="AX9" s="6">
        <v>11911.2</v>
      </c>
      <c r="AY9" s="6">
        <v>12001.800000000001</v>
      </c>
      <c r="AZ9" s="6">
        <v>12092.400000000001</v>
      </c>
      <c r="BA9" s="6">
        <v>12183</v>
      </c>
      <c r="BB9" s="6">
        <v>12273.6</v>
      </c>
      <c r="BC9" s="6">
        <v>12364.2</v>
      </c>
      <c r="BD9" s="6">
        <v>12454.800000000001</v>
      </c>
      <c r="BE9" s="6">
        <v>12545.400000000001</v>
      </c>
      <c r="BF9" s="6">
        <v>12636.000000000002</v>
      </c>
      <c r="BG9" s="6">
        <v>12726.600000000002</v>
      </c>
      <c r="BH9" s="6">
        <v>12817.200000000003</v>
      </c>
      <c r="BI9" s="6">
        <v>12907.800000000003</v>
      </c>
      <c r="BJ9" s="6">
        <v>12998.400000000003</v>
      </c>
      <c r="BK9" s="6">
        <v>13089</v>
      </c>
    </row>
    <row r="10" spans="1:63" x14ac:dyDescent="0.25">
      <c r="B10" t="s">
        <v>245</v>
      </c>
      <c r="C10" s="85" t="s">
        <v>24</v>
      </c>
      <c r="D10" s="85" t="s">
        <v>24</v>
      </c>
      <c r="E10" s="85" t="s">
        <v>24</v>
      </c>
      <c r="F10" s="85" t="s">
        <v>24</v>
      </c>
      <c r="G10" s="85" t="s">
        <v>24</v>
      </c>
      <c r="H10" s="85" t="s">
        <v>24</v>
      </c>
      <c r="I10" s="85" t="s">
        <v>24</v>
      </c>
      <c r="J10" s="85" t="s">
        <v>24</v>
      </c>
      <c r="K10" s="85" t="s">
        <v>24</v>
      </c>
      <c r="L10" s="85" t="s">
        <v>24</v>
      </c>
      <c r="M10" s="85" t="s">
        <v>24</v>
      </c>
      <c r="N10" s="85" t="s">
        <v>24</v>
      </c>
      <c r="O10" s="85" t="s">
        <v>24</v>
      </c>
      <c r="P10" s="85" t="s">
        <v>24</v>
      </c>
      <c r="Q10" s="85" t="s">
        <v>24</v>
      </c>
      <c r="R10" s="85" t="s">
        <v>24</v>
      </c>
      <c r="S10" s="85" t="s">
        <v>24</v>
      </c>
      <c r="T10" s="85" t="s">
        <v>24</v>
      </c>
      <c r="U10" s="85" t="s">
        <v>24</v>
      </c>
      <c r="V10" s="85" t="s">
        <v>24</v>
      </c>
      <c r="W10" s="85" t="s">
        <v>24</v>
      </c>
      <c r="X10" s="85" t="s">
        <v>24</v>
      </c>
      <c r="Y10" s="85" t="s">
        <v>24</v>
      </c>
      <c r="Z10" s="85" t="s">
        <v>24</v>
      </c>
      <c r="AA10" s="85" t="s">
        <v>24</v>
      </c>
      <c r="AB10" s="85" t="s">
        <v>24</v>
      </c>
      <c r="AC10" s="85" t="s">
        <v>24</v>
      </c>
      <c r="AD10" s="85" t="s">
        <v>24</v>
      </c>
      <c r="AE10" s="85" t="s">
        <v>24</v>
      </c>
      <c r="AF10" s="85" t="s">
        <v>24</v>
      </c>
      <c r="AG10" s="85" t="s">
        <v>24</v>
      </c>
      <c r="AH10" s="85" t="s">
        <v>24</v>
      </c>
      <c r="AI10" s="85" t="s">
        <v>24</v>
      </c>
      <c r="AJ10" s="85" t="s">
        <v>24</v>
      </c>
      <c r="AK10" s="6">
        <v>7364.25</v>
      </c>
      <c r="AL10" s="6">
        <v>7459</v>
      </c>
      <c r="AM10" s="6">
        <v>7521.4</v>
      </c>
      <c r="AN10" s="6">
        <v>7583.7999999999993</v>
      </c>
      <c r="AO10" s="6">
        <v>7646.1999999999989</v>
      </c>
      <c r="AP10" s="6">
        <v>7708.5999999999985</v>
      </c>
      <c r="AQ10" s="6">
        <v>7771</v>
      </c>
      <c r="AR10" s="6">
        <v>7833.4</v>
      </c>
      <c r="AS10" s="6">
        <v>7895.7999999999993</v>
      </c>
      <c r="AT10" s="6">
        <v>7958.1999999999989</v>
      </c>
      <c r="AU10" s="6">
        <v>8020.5999999999985</v>
      </c>
      <c r="AV10" s="6">
        <v>8083</v>
      </c>
      <c r="AW10" s="6">
        <v>8145.6</v>
      </c>
      <c r="AX10" s="6">
        <v>8208.2000000000007</v>
      </c>
      <c r="AY10" s="6">
        <v>8270.8000000000011</v>
      </c>
      <c r="AZ10" s="6">
        <v>8333.4000000000015</v>
      </c>
      <c r="BA10" s="6">
        <v>8396</v>
      </c>
      <c r="BB10" s="6">
        <v>8458.43</v>
      </c>
      <c r="BC10" s="6">
        <v>8520.86</v>
      </c>
      <c r="BD10" s="6">
        <v>8583.2900000000009</v>
      </c>
      <c r="BE10" s="6">
        <v>8645.7200000000012</v>
      </c>
      <c r="BF10" s="6">
        <v>8708.1500000000015</v>
      </c>
      <c r="BG10" s="6">
        <v>8770.5800000000017</v>
      </c>
      <c r="BH10" s="6">
        <v>8833.010000000002</v>
      </c>
      <c r="BI10" s="6">
        <v>8895.4400000000023</v>
      </c>
      <c r="BJ10" s="6">
        <v>8957.8700000000026</v>
      </c>
      <c r="BK10" s="6">
        <v>9020.3000000000029</v>
      </c>
    </row>
    <row r="11" spans="1:63" x14ac:dyDescent="0.25">
      <c r="A11" t="s">
        <v>142</v>
      </c>
      <c r="B11" t="s">
        <v>35</v>
      </c>
      <c r="C11" s="38">
        <v>6.7</v>
      </c>
      <c r="D11" s="38">
        <v>6.7</v>
      </c>
      <c r="E11" s="38">
        <v>6.6000000000000005</v>
      </c>
      <c r="F11" s="38">
        <v>6.6000000000000005</v>
      </c>
      <c r="G11" s="38">
        <v>6.5</v>
      </c>
      <c r="H11" s="38">
        <v>6.4</v>
      </c>
      <c r="I11" s="38">
        <v>6.4</v>
      </c>
      <c r="J11" s="38">
        <v>6.3</v>
      </c>
      <c r="K11" s="38">
        <v>6.3</v>
      </c>
      <c r="L11" s="38">
        <v>6.2</v>
      </c>
      <c r="M11" s="38">
        <v>6.1</v>
      </c>
      <c r="N11" s="38">
        <v>6.1</v>
      </c>
      <c r="O11" s="38">
        <v>6</v>
      </c>
      <c r="P11" s="38">
        <v>6</v>
      </c>
      <c r="Q11" s="38">
        <v>6</v>
      </c>
      <c r="R11" s="38">
        <v>6</v>
      </c>
      <c r="S11" s="38">
        <v>6</v>
      </c>
      <c r="T11" s="38">
        <v>6</v>
      </c>
      <c r="U11" s="38">
        <v>6</v>
      </c>
      <c r="V11" s="38">
        <v>6</v>
      </c>
      <c r="W11" s="38">
        <v>6</v>
      </c>
      <c r="X11" s="38">
        <v>6</v>
      </c>
      <c r="Y11" s="38">
        <v>6</v>
      </c>
      <c r="Z11" s="38">
        <v>6</v>
      </c>
      <c r="AA11" s="38">
        <v>6</v>
      </c>
      <c r="AB11" s="38">
        <v>6</v>
      </c>
      <c r="AC11" s="38">
        <v>6</v>
      </c>
      <c r="AD11" s="38">
        <v>6</v>
      </c>
      <c r="AE11" s="38">
        <v>5.94</v>
      </c>
      <c r="AF11" s="38">
        <v>5.94</v>
      </c>
      <c r="AG11" s="38">
        <v>5.76</v>
      </c>
      <c r="AH11" s="38">
        <v>5.7700000000000005</v>
      </c>
      <c r="AI11" s="38">
        <v>5.7700000000000005</v>
      </c>
      <c r="AJ11" s="38">
        <v>5.7700000000000005</v>
      </c>
      <c r="AK11" s="39">
        <v>5.76</v>
      </c>
      <c r="AL11" s="39">
        <v>5.37</v>
      </c>
      <c r="AM11" s="39">
        <v>5.39</v>
      </c>
      <c r="AN11" s="39">
        <v>4.82</v>
      </c>
      <c r="AO11" s="39">
        <v>4.7</v>
      </c>
      <c r="AP11" s="39">
        <v>4.57</v>
      </c>
      <c r="AQ11" s="39">
        <v>4.46</v>
      </c>
      <c r="AR11" s="39">
        <v>4.45</v>
      </c>
      <c r="AS11" s="39">
        <v>4.4400000000000004</v>
      </c>
      <c r="AT11" s="39">
        <v>4.4400000000000004</v>
      </c>
      <c r="AU11" s="39">
        <v>4.43</v>
      </c>
      <c r="AV11" s="39">
        <v>4.43</v>
      </c>
      <c r="AW11" s="39">
        <v>4.42</v>
      </c>
      <c r="AX11" s="39">
        <v>4.42</v>
      </c>
      <c r="AY11" s="39">
        <v>4.41</v>
      </c>
      <c r="AZ11" s="39">
        <v>4.41</v>
      </c>
      <c r="BA11" s="39">
        <v>4.4000000000000004</v>
      </c>
      <c r="BB11" s="39">
        <v>4.3899999999999997</v>
      </c>
      <c r="BC11" s="39">
        <v>4.3899999999999997</v>
      </c>
      <c r="BD11" s="39">
        <v>4.38</v>
      </c>
      <c r="BE11" s="39">
        <v>4.38</v>
      </c>
      <c r="BF11" s="39">
        <v>4.37</v>
      </c>
      <c r="BG11" s="39">
        <v>4.37</v>
      </c>
      <c r="BH11" s="39">
        <v>4.3600000000000003</v>
      </c>
      <c r="BI11" s="39">
        <v>4.3499999999999996</v>
      </c>
      <c r="BJ11" s="39">
        <v>4.3499999999999996</v>
      </c>
      <c r="BK11" s="39">
        <v>4.34</v>
      </c>
    </row>
    <row r="12" spans="1:63" x14ac:dyDescent="0.25">
      <c r="B12" t="s">
        <v>53</v>
      </c>
      <c r="C12" s="38">
        <v>6.7</v>
      </c>
      <c r="D12" s="38">
        <v>6.7</v>
      </c>
      <c r="E12" s="38">
        <v>6.6000000000000005</v>
      </c>
      <c r="F12" s="38">
        <v>6.6000000000000005</v>
      </c>
      <c r="G12" s="38">
        <v>6.5</v>
      </c>
      <c r="H12" s="38">
        <v>6.4</v>
      </c>
      <c r="I12" s="38">
        <v>6.4</v>
      </c>
      <c r="J12" s="38">
        <v>6.3</v>
      </c>
      <c r="K12" s="38">
        <v>6.3</v>
      </c>
      <c r="L12" s="38">
        <v>6.2</v>
      </c>
      <c r="M12" s="38">
        <v>6.1</v>
      </c>
      <c r="N12" s="38">
        <v>6.1</v>
      </c>
      <c r="O12" s="38">
        <v>6</v>
      </c>
      <c r="P12" s="38">
        <v>6</v>
      </c>
      <c r="Q12" s="38">
        <v>6</v>
      </c>
      <c r="R12" s="38">
        <v>6</v>
      </c>
      <c r="S12" s="38">
        <v>6</v>
      </c>
      <c r="T12" s="38">
        <v>6</v>
      </c>
      <c r="U12" s="38">
        <v>6</v>
      </c>
      <c r="V12" s="38">
        <v>6</v>
      </c>
      <c r="W12" s="38">
        <v>6</v>
      </c>
      <c r="X12" s="38">
        <v>6</v>
      </c>
      <c r="Y12" s="38">
        <v>6</v>
      </c>
      <c r="Z12" s="38">
        <v>6</v>
      </c>
      <c r="AA12" s="38">
        <v>6</v>
      </c>
      <c r="AB12" s="38">
        <v>6</v>
      </c>
      <c r="AC12" s="38">
        <v>6</v>
      </c>
      <c r="AD12" s="38">
        <v>6</v>
      </c>
      <c r="AE12" s="38">
        <v>5.92</v>
      </c>
      <c r="AF12" s="38">
        <v>5.92</v>
      </c>
      <c r="AG12" s="38">
        <v>5.8000000000000007</v>
      </c>
      <c r="AH12" s="38">
        <v>5.81</v>
      </c>
      <c r="AI12" s="38">
        <v>5.81</v>
      </c>
      <c r="AJ12" s="38">
        <v>5.81</v>
      </c>
      <c r="AK12" s="39">
        <v>5.8000000000000007</v>
      </c>
      <c r="AL12" s="39">
        <v>5.41</v>
      </c>
      <c r="AM12" s="39">
        <v>5.43</v>
      </c>
      <c r="AN12" s="39">
        <v>4.8600000000000003</v>
      </c>
      <c r="AO12" s="39">
        <v>4.74</v>
      </c>
      <c r="AP12" s="39">
        <v>4.6100000000000003</v>
      </c>
      <c r="AQ12" s="39">
        <v>4.5</v>
      </c>
      <c r="AR12" s="39">
        <v>4.49</v>
      </c>
      <c r="AS12" s="39">
        <v>4.49</v>
      </c>
      <c r="AT12" s="39">
        <v>4.4800000000000004</v>
      </c>
      <c r="AU12" s="39">
        <v>4.4800000000000004</v>
      </c>
      <c r="AV12" s="39">
        <v>4.47</v>
      </c>
      <c r="AW12" s="39">
        <v>4.47</v>
      </c>
      <c r="AX12" s="39">
        <v>4.47</v>
      </c>
      <c r="AY12" s="39">
        <v>4.46</v>
      </c>
      <c r="AZ12" s="39">
        <v>4.46</v>
      </c>
      <c r="BA12" s="39">
        <v>4.45</v>
      </c>
      <c r="BB12" s="39">
        <v>4.45</v>
      </c>
      <c r="BC12" s="39">
        <v>4.4400000000000004</v>
      </c>
      <c r="BD12" s="39">
        <v>4.4400000000000004</v>
      </c>
      <c r="BE12" s="39">
        <v>4.43</v>
      </c>
      <c r="BF12" s="39">
        <v>4.43</v>
      </c>
      <c r="BG12" s="39">
        <v>4.42</v>
      </c>
      <c r="BH12" s="39">
        <v>4.42</v>
      </c>
      <c r="BI12" s="39">
        <v>4.41</v>
      </c>
      <c r="BJ12" s="39">
        <v>4.41</v>
      </c>
      <c r="BK12" s="39">
        <v>4.4000000000000004</v>
      </c>
    </row>
    <row r="13" spans="1:63" x14ac:dyDescent="0.25">
      <c r="B13" t="s">
        <v>244</v>
      </c>
      <c r="C13" s="85" t="s">
        <v>24</v>
      </c>
      <c r="D13" s="85" t="s">
        <v>24</v>
      </c>
      <c r="E13" s="85" t="s">
        <v>24</v>
      </c>
      <c r="F13" s="85" t="s">
        <v>24</v>
      </c>
      <c r="G13" s="85" t="s">
        <v>24</v>
      </c>
      <c r="H13" s="85" t="s">
        <v>24</v>
      </c>
      <c r="I13" s="85" t="s">
        <v>24</v>
      </c>
      <c r="J13" s="85" t="s">
        <v>24</v>
      </c>
      <c r="K13" s="85" t="s">
        <v>24</v>
      </c>
      <c r="L13" s="85" t="s">
        <v>24</v>
      </c>
      <c r="M13" s="85" t="s">
        <v>24</v>
      </c>
      <c r="N13" s="85" t="s">
        <v>24</v>
      </c>
      <c r="O13" s="85" t="s">
        <v>24</v>
      </c>
      <c r="P13" s="85" t="s">
        <v>24</v>
      </c>
      <c r="Q13" s="85" t="s">
        <v>24</v>
      </c>
      <c r="R13" s="85" t="s">
        <v>24</v>
      </c>
      <c r="S13" s="85" t="s">
        <v>24</v>
      </c>
      <c r="T13" s="85" t="s">
        <v>24</v>
      </c>
      <c r="U13" s="85" t="s">
        <v>24</v>
      </c>
      <c r="V13" s="85" t="s">
        <v>24</v>
      </c>
      <c r="W13" s="85" t="s">
        <v>24</v>
      </c>
      <c r="X13" s="85" t="s">
        <v>24</v>
      </c>
      <c r="Y13" s="85" t="s">
        <v>24</v>
      </c>
      <c r="Z13" s="85" t="s">
        <v>24</v>
      </c>
      <c r="AA13" s="85" t="s">
        <v>24</v>
      </c>
      <c r="AB13" s="85" t="s">
        <v>24</v>
      </c>
      <c r="AC13" s="85" t="s">
        <v>24</v>
      </c>
      <c r="AD13" s="85" t="s">
        <v>24</v>
      </c>
      <c r="AE13" s="85" t="s">
        <v>24</v>
      </c>
      <c r="AF13" s="85" t="s">
        <v>24</v>
      </c>
      <c r="AG13" s="85" t="s">
        <v>24</v>
      </c>
      <c r="AH13" s="85" t="s">
        <v>24</v>
      </c>
      <c r="AI13" s="85" t="s">
        <v>24</v>
      </c>
      <c r="AJ13" s="85" t="s">
        <v>24</v>
      </c>
      <c r="AK13" s="39">
        <v>5.91</v>
      </c>
      <c r="AL13" s="39">
        <v>5.8999999999999995</v>
      </c>
      <c r="AM13" s="39">
        <v>5.8999999999999995</v>
      </c>
      <c r="AN13" s="39">
        <v>5.89</v>
      </c>
      <c r="AO13" s="39">
        <v>5.89</v>
      </c>
      <c r="AP13" s="39">
        <v>5.88</v>
      </c>
      <c r="AQ13" s="39">
        <v>5.88</v>
      </c>
      <c r="AR13" s="39">
        <v>5.87</v>
      </c>
      <c r="AS13" s="39">
        <v>5.87</v>
      </c>
      <c r="AT13" s="39">
        <v>5.86</v>
      </c>
      <c r="AU13" s="39">
        <v>5.86</v>
      </c>
      <c r="AV13" s="39">
        <v>5.8500000000000005</v>
      </c>
      <c r="AW13" s="39">
        <v>5.8500000000000005</v>
      </c>
      <c r="AX13" s="39">
        <v>5.84</v>
      </c>
      <c r="AY13" s="39">
        <v>5.84</v>
      </c>
      <c r="AZ13" s="39">
        <v>5.83</v>
      </c>
      <c r="BA13" s="39">
        <v>5.83</v>
      </c>
      <c r="BB13" s="39">
        <v>5.82</v>
      </c>
      <c r="BC13" s="39">
        <v>5.82</v>
      </c>
      <c r="BD13" s="39">
        <v>5.81</v>
      </c>
      <c r="BE13" s="39">
        <v>5.81</v>
      </c>
      <c r="BF13" s="39">
        <v>5.8000000000000007</v>
      </c>
      <c r="BG13" s="39">
        <v>5.8000000000000007</v>
      </c>
      <c r="BH13" s="39">
        <v>5.79</v>
      </c>
      <c r="BI13" s="39">
        <v>5.79</v>
      </c>
      <c r="BJ13" s="39">
        <v>5.7799999999999994</v>
      </c>
      <c r="BK13" s="39">
        <v>5.7799999999999994</v>
      </c>
    </row>
    <row r="14" spans="1:63" x14ac:dyDescent="0.25">
      <c r="B14" t="s">
        <v>245</v>
      </c>
      <c r="C14" s="85" t="s">
        <v>24</v>
      </c>
      <c r="D14" s="85" t="s">
        <v>24</v>
      </c>
      <c r="E14" s="85" t="s">
        <v>24</v>
      </c>
      <c r="F14" s="85" t="s">
        <v>24</v>
      </c>
      <c r="G14" s="85" t="s">
        <v>24</v>
      </c>
      <c r="H14" s="85" t="s">
        <v>24</v>
      </c>
      <c r="I14" s="85" t="s">
        <v>24</v>
      </c>
      <c r="J14" s="85" t="s">
        <v>24</v>
      </c>
      <c r="K14" s="85" t="s">
        <v>24</v>
      </c>
      <c r="L14" s="85" t="s">
        <v>24</v>
      </c>
      <c r="M14" s="85" t="s">
        <v>24</v>
      </c>
      <c r="N14" s="85" t="s">
        <v>24</v>
      </c>
      <c r="O14" s="85" t="s">
        <v>24</v>
      </c>
      <c r="P14" s="85" t="s">
        <v>24</v>
      </c>
      <c r="Q14" s="85" t="s">
        <v>24</v>
      </c>
      <c r="R14" s="85" t="s">
        <v>24</v>
      </c>
      <c r="S14" s="85" t="s">
        <v>24</v>
      </c>
      <c r="T14" s="85" t="s">
        <v>24</v>
      </c>
      <c r="U14" s="85" t="s">
        <v>24</v>
      </c>
      <c r="V14" s="85" t="s">
        <v>24</v>
      </c>
      <c r="W14" s="85" t="s">
        <v>24</v>
      </c>
      <c r="X14" s="85" t="s">
        <v>24</v>
      </c>
      <c r="Y14" s="85" t="s">
        <v>24</v>
      </c>
      <c r="Z14" s="85" t="s">
        <v>24</v>
      </c>
      <c r="AA14" s="85" t="s">
        <v>24</v>
      </c>
      <c r="AB14" s="85" t="s">
        <v>24</v>
      </c>
      <c r="AC14" s="85" t="s">
        <v>24</v>
      </c>
      <c r="AD14" s="85" t="s">
        <v>24</v>
      </c>
      <c r="AE14" s="85" t="s">
        <v>24</v>
      </c>
      <c r="AF14" s="85" t="s">
        <v>24</v>
      </c>
      <c r="AG14" s="85" t="s">
        <v>24</v>
      </c>
      <c r="AH14" s="85" t="s">
        <v>24</v>
      </c>
      <c r="AI14" s="85" t="s">
        <v>24</v>
      </c>
      <c r="AJ14" s="85" t="s">
        <v>24</v>
      </c>
      <c r="AK14" s="39">
        <v>5.94</v>
      </c>
      <c r="AL14" s="39">
        <v>5.93</v>
      </c>
      <c r="AM14" s="39">
        <v>5.93</v>
      </c>
      <c r="AN14" s="39">
        <v>5.92</v>
      </c>
      <c r="AO14" s="39">
        <v>5.92</v>
      </c>
      <c r="AP14" s="39">
        <v>5.91</v>
      </c>
      <c r="AQ14" s="39">
        <v>5.91</v>
      </c>
      <c r="AR14" s="39">
        <v>5.91</v>
      </c>
      <c r="AS14" s="39">
        <v>5.8999999999999995</v>
      </c>
      <c r="AT14" s="39">
        <v>5.8999999999999995</v>
      </c>
      <c r="AU14" s="39">
        <v>5.89</v>
      </c>
      <c r="AV14" s="39">
        <v>5.89</v>
      </c>
      <c r="AW14" s="39">
        <v>5.89</v>
      </c>
      <c r="AX14" s="39">
        <v>5.88</v>
      </c>
      <c r="AY14" s="39">
        <v>5.88</v>
      </c>
      <c r="AZ14" s="39">
        <v>5.87</v>
      </c>
      <c r="BA14" s="39">
        <v>5.87</v>
      </c>
      <c r="BB14" s="39">
        <v>5.87</v>
      </c>
      <c r="BC14" s="39">
        <v>5.86</v>
      </c>
      <c r="BD14" s="39">
        <v>5.86</v>
      </c>
      <c r="BE14" s="39">
        <v>5.8500000000000005</v>
      </c>
      <c r="BF14" s="39">
        <v>5.8500000000000005</v>
      </c>
      <c r="BG14" s="39">
        <v>5.84</v>
      </c>
      <c r="BH14" s="39">
        <v>5.84</v>
      </c>
      <c r="BI14" s="39">
        <v>5.84</v>
      </c>
      <c r="BJ14" s="39">
        <v>5.83</v>
      </c>
      <c r="BK14" s="39">
        <v>5.83</v>
      </c>
    </row>
    <row r="15" spans="1:63" x14ac:dyDescent="0.25">
      <c r="A15" t="s">
        <v>143</v>
      </c>
      <c r="B15" t="s">
        <v>35</v>
      </c>
      <c r="C15" s="14">
        <v>6158</v>
      </c>
      <c r="D15" s="14">
        <v>6248</v>
      </c>
      <c r="E15" s="14">
        <v>6338</v>
      </c>
      <c r="F15" s="14">
        <v>6427</v>
      </c>
      <c r="G15" s="14">
        <v>6517</v>
      </c>
      <c r="H15" s="14">
        <v>6517</v>
      </c>
      <c r="I15" s="14">
        <v>6517</v>
      </c>
      <c r="J15" s="14">
        <v>6517</v>
      </c>
      <c r="K15" s="14">
        <v>6553</v>
      </c>
      <c r="L15" s="14">
        <v>6553</v>
      </c>
      <c r="M15" s="14">
        <v>6522</v>
      </c>
      <c r="N15" s="14">
        <v>6656</v>
      </c>
      <c r="O15" s="14">
        <v>6787</v>
      </c>
      <c r="P15" s="14">
        <v>6946</v>
      </c>
      <c r="Q15" s="14">
        <v>7059</v>
      </c>
      <c r="R15" s="14">
        <v>7165</v>
      </c>
      <c r="S15" s="14">
        <v>7217</v>
      </c>
      <c r="T15" s="14">
        <v>7268</v>
      </c>
      <c r="U15" s="14">
        <v>7276</v>
      </c>
      <c r="V15" s="14">
        <v>7455</v>
      </c>
      <c r="W15" s="14">
        <v>7408</v>
      </c>
      <c r="X15" s="14">
        <v>7332</v>
      </c>
      <c r="Y15" s="14">
        <v>7366</v>
      </c>
      <c r="Z15" s="14">
        <v>7425</v>
      </c>
      <c r="AA15" s="14">
        <v>7739</v>
      </c>
      <c r="AB15" s="14">
        <v>7761</v>
      </c>
      <c r="AC15" s="14">
        <v>7851</v>
      </c>
      <c r="AD15" s="14">
        <v>8019</v>
      </c>
      <c r="AE15" s="14">
        <v>8082</v>
      </c>
      <c r="AF15" s="14">
        <v>8180</v>
      </c>
      <c r="AG15" s="14">
        <v>8246</v>
      </c>
      <c r="AH15" s="14">
        <v>8480</v>
      </c>
      <c r="AI15" s="14">
        <v>8456</v>
      </c>
      <c r="AJ15" s="14">
        <v>8488</v>
      </c>
      <c r="AK15">
        <v>8604</v>
      </c>
      <c r="AL15">
        <v>8720</v>
      </c>
      <c r="AM15">
        <v>8794</v>
      </c>
      <c r="AN15">
        <v>8869</v>
      </c>
      <c r="AO15">
        <v>8943</v>
      </c>
      <c r="AP15">
        <v>9018</v>
      </c>
      <c r="AQ15">
        <v>9092</v>
      </c>
      <c r="AR15">
        <v>9167</v>
      </c>
      <c r="AS15">
        <v>9242</v>
      </c>
      <c r="AT15">
        <v>9316</v>
      </c>
      <c r="AU15">
        <v>9391</v>
      </c>
      <c r="AV15">
        <v>9466</v>
      </c>
      <c r="AW15">
        <v>9541</v>
      </c>
      <c r="AX15">
        <v>9616</v>
      </c>
      <c r="AY15">
        <v>9692</v>
      </c>
      <c r="AZ15">
        <v>9767</v>
      </c>
      <c r="BA15">
        <v>9842</v>
      </c>
      <c r="BB15">
        <v>9917</v>
      </c>
      <c r="BC15">
        <v>9991</v>
      </c>
      <c r="BD15">
        <v>10066</v>
      </c>
      <c r="BE15">
        <v>10141</v>
      </c>
      <c r="BF15">
        <v>10215</v>
      </c>
      <c r="BG15">
        <v>10290</v>
      </c>
      <c r="BH15">
        <v>10364</v>
      </c>
      <c r="BI15">
        <v>10439</v>
      </c>
      <c r="BJ15">
        <v>10514</v>
      </c>
      <c r="BK15">
        <v>10588</v>
      </c>
    </row>
    <row r="16" spans="1:63" x14ac:dyDescent="0.25">
      <c r="B16" t="s">
        <v>53</v>
      </c>
      <c r="C16" s="14">
        <v>5060</v>
      </c>
      <c r="D16" s="14">
        <v>5133</v>
      </c>
      <c r="E16" s="14">
        <v>5205</v>
      </c>
      <c r="F16" s="14">
        <v>5277</v>
      </c>
      <c r="G16" s="14">
        <v>5349</v>
      </c>
      <c r="H16" s="14">
        <v>5349</v>
      </c>
      <c r="I16" s="14">
        <v>5349</v>
      </c>
      <c r="J16" s="14">
        <v>5349</v>
      </c>
      <c r="K16" s="14">
        <v>5401</v>
      </c>
      <c r="L16" s="14">
        <v>5401</v>
      </c>
      <c r="M16" s="14">
        <v>5372</v>
      </c>
      <c r="N16" s="14">
        <v>5470</v>
      </c>
      <c r="O16" s="14">
        <v>5566</v>
      </c>
      <c r="P16" s="14">
        <v>5690</v>
      </c>
      <c r="Q16" s="14">
        <v>5803</v>
      </c>
      <c r="R16" s="14">
        <v>5883</v>
      </c>
      <c r="S16" s="14">
        <v>6000</v>
      </c>
      <c r="T16" s="14">
        <v>6108</v>
      </c>
      <c r="U16" s="14">
        <v>6049</v>
      </c>
      <c r="V16" s="14">
        <v>6166</v>
      </c>
      <c r="W16" s="14">
        <v>6160</v>
      </c>
      <c r="X16" s="14">
        <v>6098</v>
      </c>
      <c r="Y16" s="14">
        <v>6141</v>
      </c>
      <c r="Z16" s="14">
        <v>6209</v>
      </c>
      <c r="AA16" s="14">
        <v>6404</v>
      </c>
      <c r="AB16" s="14">
        <v>6467</v>
      </c>
      <c r="AC16" s="14">
        <v>6466</v>
      </c>
      <c r="AD16" s="14">
        <v>6556</v>
      </c>
      <c r="AE16" s="14">
        <v>6645</v>
      </c>
      <c r="AF16" s="14">
        <v>6695</v>
      </c>
      <c r="AG16" s="14">
        <v>6713</v>
      </c>
      <c r="AH16" s="14">
        <v>6847</v>
      </c>
      <c r="AI16" s="14">
        <v>6814</v>
      </c>
      <c r="AJ16" s="14">
        <v>6836</v>
      </c>
      <c r="AK16">
        <v>6939</v>
      </c>
      <c r="AL16">
        <v>7041</v>
      </c>
      <c r="AM16">
        <v>7103</v>
      </c>
      <c r="AN16">
        <v>7166</v>
      </c>
      <c r="AO16">
        <v>7228</v>
      </c>
      <c r="AP16">
        <v>7291</v>
      </c>
      <c r="AQ16">
        <v>7353</v>
      </c>
      <c r="AR16">
        <v>7416</v>
      </c>
      <c r="AS16">
        <v>7479</v>
      </c>
      <c r="AT16">
        <v>7542</v>
      </c>
      <c r="AU16">
        <v>7605</v>
      </c>
      <c r="AV16">
        <v>7668</v>
      </c>
      <c r="AW16">
        <v>7731</v>
      </c>
      <c r="AX16">
        <v>7794</v>
      </c>
      <c r="AY16">
        <v>7858</v>
      </c>
      <c r="AZ16">
        <v>7921</v>
      </c>
      <c r="BA16">
        <v>7984</v>
      </c>
      <c r="BB16">
        <v>8047</v>
      </c>
      <c r="BC16">
        <v>8109</v>
      </c>
      <c r="BD16">
        <v>8172</v>
      </c>
      <c r="BE16">
        <v>8235</v>
      </c>
      <c r="BF16">
        <v>8297</v>
      </c>
      <c r="BG16">
        <v>8360</v>
      </c>
      <c r="BH16">
        <v>8423</v>
      </c>
      <c r="BI16">
        <v>8486</v>
      </c>
      <c r="BJ16">
        <v>8548</v>
      </c>
      <c r="BK16">
        <v>8611</v>
      </c>
    </row>
    <row r="17" spans="1:63" x14ac:dyDescent="0.25">
      <c r="B17" t="s">
        <v>244</v>
      </c>
      <c r="C17" s="85" t="s">
        <v>24</v>
      </c>
      <c r="D17" s="85" t="s">
        <v>24</v>
      </c>
      <c r="E17" s="85" t="s">
        <v>24</v>
      </c>
      <c r="F17" s="85" t="s">
        <v>24</v>
      </c>
      <c r="G17" s="85" t="s">
        <v>24</v>
      </c>
      <c r="H17" s="85" t="s">
        <v>24</v>
      </c>
      <c r="I17" s="85" t="s">
        <v>24</v>
      </c>
      <c r="J17" s="85" t="s">
        <v>24</v>
      </c>
      <c r="K17" s="85" t="s">
        <v>24</v>
      </c>
      <c r="L17" s="85" t="s">
        <v>24</v>
      </c>
      <c r="M17" s="85" t="s">
        <v>24</v>
      </c>
      <c r="N17" s="85" t="s">
        <v>24</v>
      </c>
      <c r="O17" s="85" t="s">
        <v>24</v>
      </c>
      <c r="P17" s="85" t="s">
        <v>24</v>
      </c>
      <c r="Q17" s="85" t="s">
        <v>24</v>
      </c>
      <c r="R17" s="85" t="s">
        <v>24</v>
      </c>
      <c r="S17" s="85" t="s">
        <v>24</v>
      </c>
      <c r="T17" s="85" t="s">
        <v>24</v>
      </c>
      <c r="U17" s="85" t="s">
        <v>24</v>
      </c>
      <c r="V17" s="85" t="s">
        <v>24</v>
      </c>
      <c r="W17" s="85" t="s">
        <v>24</v>
      </c>
      <c r="X17" s="85" t="s">
        <v>24</v>
      </c>
      <c r="Y17" s="85" t="s">
        <v>24</v>
      </c>
      <c r="Z17" s="85" t="s">
        <v>24</v>
      </c>
      <c r="AA17" s="85" t="s">
        <v>24</v>
      </c>
      <c r="AB17" s="85" t="s">
        <v>24</v>
      </c>
      <c r="AC17" s="85" t="s">
        <v>24</v>
      </c>
      <c r="AD17" s="85" t="s">
        <v>24</v>
      </c>
      <c r="AE17" s="85" t="s">
        <v>24</v>
      </c>
      <c r="AF17" s="85" t="s">
        <v>24</v>
      </c>
      <c r="AG17" s="85" t="s">
        <v>24</v>
      </c>
      <c r="AH17" s="85" t="s">
        <v>24</v>
      </c>
      <c r="AI17" s="85" t="s">
        <v>24</v>
      </c>
      <c r="AJ17" s="85" t="s">
        <v>24</v>
      </c>
      <c r="AK17">
        <v>8193</v>
      </c>
      <c r="AL17">
        <v>8265</v>
      </c>
      <c r="AM17">
        <v>8313</v>
      </c>
      <c r="AN17">
        <v>8360</v>
      </c>
      <c r="AO17">
        <v>8408</v>
      </c>
      <c r="AP17">
        <v>8455</v>
      </c>
      <c r="AQ17">
        <v>8503</v>
      </c>
      <c r="AR17">
        <v>8551</v>
      </c>
      <c r="AS17">
        <v>8599</v>
      </c>
      <c r="AT17">
        <v>8646</v>
      </c>
      <c r="AU17">
        <v>8694</v>
      </c>
      <c r="AV17">
        <v>8742</v>
      </c>
      <c r="AW17">
        <v>8790</v>
      </c>
      <c r="AX17">
        <v>8838</v>
      </c>
      <c r="AY17">
        <v>8885</v>
      </c>
      <c r="AZ17">
        <v>8933</v>
      </c>
      <c r="BA17">
        <v>8981</v>
      </c>
      <c r="BB17">
        <v>9035</v>
      </c>
      <c r="BC17">
        <v>9088</v>
      </c>
      <c r="BD17">
        <v>9142</v>
      </c>
      <c r="BE17">
        <v>9195</v>
      </c>
      <c r="BF17">
        <v>9249</v>
      </c>
      <c r="BG17">
        <v>9302</v>
      </c>
      <c r="BH17">
        <v>9356</v>
      </c>
      <c r="BI17">
        <v>9409</v>
      </c>
      <c r="BJ17">
        <v>9463</v>
      </c>
      <c r="BK17">
        <v>9516</v>
      </c>
    </row>
    <row r="18" spans="1:63" x14ac:dyDescent="0.25">
      <c r="B18" t="s">
        <v>245</v>
      </c>
      <c r="C18" s="85" t="s">
        <v>24</v>
      </c>
      <c r="D18" s="85" t="s">
        <v>24</v>
      </c>
      <c r="E18" s="85" t="s">
        <v>24</v>
      </c>
      <c r="F18" s="85" t="s">
        <v>24</v>
      </c>
      <c r="G18" s="85" t="s">
        <v>24</v>
      </c>
      <c r="H18" s="85" t="s">
        <v>24</v>
      </c>
      <c r="I18" s="85" t="s">
        <v>24</v>
      </c>
      <c r="J18" s="85" t="s">
        <v>24</v>
      </c>
      <c r="K18" s="85" t="s">
        <v>24</v>
      </c>
      <c r="L18" s="85" t="s">
        <v>24</v>
      </c>
      <c r="M18" s="85" t="s">
        <v>24</v>
      </c>
      <c r="N18" s="85" t="s">
        <v>24</v>
      </c>
      <c r="O18" s="85" t="s">
        <v>24</v>
      </c>
      <c r="P18" s="85" t="s">
        <v>24</v>
      </c>
      <c r="Q18" s="85" t="s">
        <v>24</v>
      </c>
      <c r="R18" s="85" t="s">
        <v>24</v>
      </c>
      <c r="S18" s="85" t="s">
        <v>24</v>
      </c>
      <c r="T18" s="85" t="s">
        <v>24</v>
      </c>
      <c r="U18" s="85" t="s">
        <v>24</v>
      </c>
      <c r="V18" s="85" t="s">
        <v>24</v>
      </c>
      <c r="W18" s="85" t="s">
        <v>24</v>
      </c>
      <c r="X18" s="85" t="s">
        <v>24</v>
      </c>
      <c r="Y18" s="85" t="s">
        <v>24</v>
      </c>
      <c r="Z18" s="85" t="s">
        <v>24</v>
      </c>
      <c r="AA18" s="85" t="s">
        <v>24</v>
      </c>
      <c r="AB18" s="85" t="s">
        <v>24</v>
      </c>
      <c r="AC18" s="85" t="s">
        <v>24</v>
      </c>
      <c r="AD18" s="85" t="s">
        <v>24</v>
      </c>
      <c r="AE18" s="85" t="s">
        <v>24</v>
      </c>
      <c r="AF18" s="85" t="s">
        <v>24</v>
      </c>
      <c r="AG18" s="85" t="s">
        <v>24</v>
      </c>
      <c r="AH18" s="85" t="s">
        <v>24</v>
      </c>
      <c r="AI18" s="85" t="s">
        <v>24</v>
      </c>
      <c r="AJ18" s="85" t="s">
        <v>24</v>
      </c>
      <c r="AK18">
        <v>6546</v>
      </c>
      <c r="AL18">
        <v>6606</v>
      </c>
      <c r="AM18">
        <v>6646</v>
      </c>
      <c r="AN18">
        <v>6685</v>
      </c>
      <c r="AO18">
        <v>6725</v>
      </c>
      <c r="AP18">
        <v>6764</v>
      </c>
      <c r="AQ18">
        <v>6804</v>
      </c>
      <c r="AR18">
        <v>6844</v>
      </c>
      <c r="AS18">
        <v>6884</v>
      </c>
      <c r="AT18">
        <v>6923</v>
      </c>
      <c r="AU18">
        <v>6963</v>
      </c>
      <c r="AV18">
        <v>7003</v>
      </c>
      <c r="AW18">
        <v>7043</v>
      </c>
      <c r="AX18">
        <v>7082</v>
      </c>
      <c r="AY18">
        <v>7122</v>
      </c>
      <c r="AZ18">
        <v>7161</v>
      </c>
      <c r="BA18">
        <v>7201</v>
      </c>
      <c r="BB18">
        <v>7246</v>
      </c>
      <c r="BC18">
        <v>7290</v>
      </c>
      <c r="BD18">
        <v>7335</v>
      </c>
      <c r="BE18">
        <v>7379</v>
      </c>
      <c r="BF18">
        <v>7424</v>
      </c>
      <c r="BG18">
        <v>7468</v>
      </c>
      <c r="BH18">
        <v>7513</v>
      </c>
      <c r="BI18">
        <v>7557</v>
      </c>
      <c r="BJ18">
        <v>7602</v>
      </c>
      <c r="BK18">
        <v>7646</v>
      </c>
    </row>
    <row r="19" spans="1:63" x14ac:dyDescent="0.25">
      <c r="A19" s="5" t="s">
        <v>144</v>
      </c>
      <c r="B19" t="s">
        <v>35</v>
      </c>
      <c r="C19" s="31">
        <v>313.80493150684936</v>
      </c>
      <c r="D19" s="31">
        <v>318.39123287671237</v>
      </c>
      <c r="E19" s="31">
        <v>322.97753424657537</v>
      </c>
      <c r="F19" s="31">
        <v>327.51287671232882</v>
      </c>
      <c r="G19" s="31">
        <v>333.88465753424657</v>
      </c>
      <c r="H19" s="31">
        <v>333.88465753424657</v>
      </c>
      <c r="I19" s="31">
        <v>333.88465753424657</v>
      </c>
      <c r="J19" s="31">
        <v>333.88465753424657</v>
      </c>
      <c r="K19" s="31">
        <v>335.72904109589035</v>
      </c>
      <c r="L19" s="31">
        <v>335.72904109589047</v>
      </c>
      <c r="M19" s="31">
        <v>334.14082191780818</v>
      </c>
      <c r="N19" s="31">
        <v>341.00602739726025</v>
      </c>
      <c r="O19" s="31">
        <v>349.57698630136986</v>
      </c>
      <c r="P19" s="31">
        <v>357.76657534246579</v>
      </c>
      <c r="Q19" s="31">
        <v>363.58684931506855</v>
      </c>
      <c r="R19" s="31">
        <v>369.04657534246576</v>
      </c>
      <c r="S19" s="31">
        <v>371.72493150684932</v>
      </c>
      <c r="T19" s="31">
        <v>374.35178082191777</v>
      </c>
      <c r="U19" s="31">
        <v>374.76383561643843</v>
      </c>
      <c r="V19" s="31">
        <v>383.98356164383569</v>
      </c>
      <c r="W19" s="31">
        <v>383.59232876712332</v>
      </c>
      <c r="X19" s="31">
        <v>379.65698630136984</v>
      </c>
      <c r="Y19" s="31">
        <v>381.41753424657531</v>
      </c>
      <c r="Z19" s="31">
        <v>384.47260273972603</v>
      </c>
      <c r="AA19" s="31">
        <v>400.73178082191777</v>
      </c>
      <c r="AB19" s="31">
        <v>401.87095890410956</v>
      </c>
      <c r="AC19" s="31">
        <v>406.53123287671229</v>
      </c>
      <c r="AD19" s="31">
        <v>415.23041095890403</v>
      </c>
      <c r="AE19" s="31">
        <v>418.49260273972601</v>
      </c>
      <c r="AF19" s="31">
        <v>423.56712328767117</v>
      </c>
      <c r="AG19" s="31">
        <v>426.98465753424654</v>
      </c>
      <c r="AH19" s="31">
        <v>439.10136986301376</v>
      </c>
      <c r="AI19" s="31">
        <v>437.85863013698622</v>
      </c>
      <c r="AJ19" s="31">
        <v>439.51561643835606</v>
      </c>
      <c r="AK19" s="1">
        <v>445.52219178082186</v>
      </c>
      <c r="AL19" s="1">
        <v>451.52876712328765</v>
      </c>
      <c r="AM19" s="1">
        <v>455.3605479452055</v>
      </c>
      <c r="AN19" s="1">
        <v>459.24410958904105</v>
      </c>
      <c r="AO19" s="1">
        <v>463.07589041095883</v>
      </c>
      <c r="AP19" s="1">
        <v>466.9594520547945</v>
      </c>
      <c r="AQ19" s="1">
        <v>470.7912328767124</v>
      </c>
      <c r="AR19" s="1">
        <v>474.67479452054789</v>
      </c>
      <c r="AS19" s="1">
        <v>478.55835616438361</v>
      </c>
      <c r="AT19" s="1">
        <v>482.39013698630134</v>
      </c>
      <c r="AU19" s="1">
        <v>486.27369863013695</v>
      </c>
      <c r="AV19" s="1">
        <v>490.15726027397267</v>
      </c>
      <c r="AW19" s="1">
        <v>494.04082191780822</v>
      </c>
      <c r="AX19" s="1">
        <v>497.92438356164388</v>
      </c>
      <c r="AY19" s="1">
        <v>501.85972602739724</v>
      </c>
      <c r="AZ19" s="1">
        <v>505.74328767123285</v>
      </c>
      <c r="BA19" s="1">
        <v>509.62684931506845</v>
      </c>
      <c r="BB19" s="1">
        <v>513.51041095890412</v>
      </c>
      <c r="BC19" s="1">
        <v>517.34219178082185</v>
      </c>
      <c r="BD19" s="1">
        <v>521.22575342465757</v>
      </c>
      <c r="BE19" s="1">
        <v>525.10931506849317</v>
      </c>
      <c r="BF19" s="1">
        <v>528.94109589041091</v>
      </c>
      <c r="BG19" s="1">
        <v>532.82465753424663</v>
      </c>
      <c r="BH19" s="1">
        <v>536.65643835616436</v>
      </c>
      <c r="BI19" s="1">
        <v>540.54</v>
      </c>
      <c r="BJ19" s="1">
        <v>544.42356164383546</v>
      </c>
      <c r="BK19" s="1">
        <v>548.25534246575342</v>
      </c>
    </row>
    <row r="20" spans="1:63" x14ac:dyDescent="0.25">
      <c r="B20" t="s">
        <v>53</v>
      </c>
      <c r="C20" s="31">
        <v>257.85205479452054</v>
      </c>
      <c r="D20" s="31">
        <v>261.57205479452057</v>
      </c>
      <c r="E20" s="31">
        <v>265.24109589041097</v>
      </c>
      <c r="F20" s="31">
        <v>268.91013698630138</v>
      </c>
      <c r="G20" s="31">
        <v>274.04465753424654</v>
      </c>
      <c r="H20" s="31">
        <v>274.0446575342466</v>
      </c>
      <c r="I20" s="31">
        <v>274.0446575342466</v>
      </c>
      <c r="J20" s="31">
        <v>274.0446575342466</v>
      </c>
      <c r="K20" s="31">
        <v>276.7087671232876</v>
      </c>
      <c r="L20" s="31">
        <v>276.7087671232876</v>
      </c>
      <c r="M20" s="31">
        <v>275.2230136986301</v>
      </c>
      <c r="N20" s="31">
        <v>280.24383561643833</v>
      </c>
      <c r="O20" s="31">
        <v>286.68712328767123</v>
      </c>
      <c r="P20" s="31">
        <v>293.07397260273973</v>
      </c>
      <c r="Q20" s="31">
        <v>298.89424657534249</v>
      </c>
      <c r="R20" s="31">
        <v>303.01479452054798</v>
      </c>
      <c r="S20" s="31">
        <v>309.04109589041099</v>
      </c>
      <c r="T20" s="31">
        <v>314.60383561643846</v>
      </c>
      <c r="U20" s="31">
        <v>311.56493150684929</v>
      </c>
      <c r="V20" s="31">
        <v>317.59123287671235</v>
      </c>
      <c r="W20" s="31">
        <v>318.96986301369861</v>
      </c>
      <c r="X20" s="31">
        <v>315.75945205479445</v>
      </c>
      <c r="Y20" s="31">
        <v>317.98602739726027</v>
      </c>
      <c r="Z20" s="31">
        <v>321.50712328767128</v>
      </c>
      <c r="AA20" s="31">
        <v>331.60438356164383</v>
      </c>
      <c r="AB20" s="31">
        <v>334.86657534246569</v>
      </c>
      <c r="AC20" s="31">
        <v>334.81479452054793</v>
      </c>
      <c r="AD20" s="31">
        <v>339.47506849315062</v>
      </c>
      <c r="AE20" s="31">
        <v>344.08356164383554</v>
      </c>
      <c r="AF20" s="31">
        <v>346.67260273972596</v>
      </c>
      <c r="AG20" s="31">
        <v>347.60465753424654</v>
      </c>
      <c r="AH20" s="31">
        <v>354.54328767123286</v>
      </c>
      <c r="AI20" s="31">
        <v>352.8345205479452</v>
      </c>
      <c r="AJ20" s="31">
        <v>353.97369863013699</v>
      </c>
      <c r="AK20" s="1">
        <v>359.30712328767123</v>
      </c>
      <c r="AL20" s="1">
        <v>364.5887671232876</v>
      </c>
      <c r="AM20" s="1">
        <v>367.79917808219176</v>
      </c>
      <c r="AN20" s="1">
        <v>371.06136986301368</v>
      </c>
      <c r="AO20" s="1">
        <v>374.27178082191779</v>
      </c>
      <c r="AP20" s="1">
        <v>377.53397260273977</v>
      </c>
      <c r="AQ20" s="1">
        <v>380.74438356164382</v>
      </c>
      <c r="AR20" s="1">
        <v>384.00657534246574</v>
      </c>
      <c r="AS20" s="1">
        <v>387.2687671232876</v>
      </c>
      <c r="AT20" s="1">
        <v>390.53095890410964</v>
      </c>
      <c r="AU20" s="1">
        <v>393.7931506849315</v>
      </c>
      <c r="AV20" s="1">
        <v>397.05534246575331</v>
      </c>
      <c r="AW20" s="1">
        <v>400.31753424657541</v>
      </c>
      <c r="AX20" s="1">
        <v>403.57972602739721</v>
      </c>
      <c r="AY20" s="1">
        <v>406.89369863013695</v>
      </c>
      <c r="AZ20" s="1">
        <v>410.15589041095888</v>
      </c>
      <c r="BA20" s="1">
        <v>413.41808219178074</v>
      </c>
      <c r="BB20" s="1">
        <v>416.68027397260272</v>
      </c>
      <c r="BC20" s="1">
        <v>419.89068493150671</v>
      </c>
      <c r="BD20" s="1">
        <v>423.15287671232875</v>
      </c>
      <c r="BE20" s="1">
        <v>426.41506849315067</v>
      </c>
      <c r="BF20" s="1">
        <v>429.62547945205478</v>
      </c>
      <c r="BG20" s="1">
        <v>432.8876712328767</v>
      </c>
      <c r="BH20" s="1">
        <v>436.14986301369856</v>
      </c>
      <c r="BI20" s="1">
        <v>439.41205479452054</v>
      </c>
      <c r="BJ20" s="1">
        <v>442.62246575342459</v>
      </c>
      <c r="BK20" s="1">
        <v>445.88465753424657</v>
      </c>
    </row>
    <row r="21" spans="1:63" x14ac:dyDescent="0.25">
      <c r="B21" t="s">
        <v>244</v>
      </c>
      <c r="C21" s="85" t="s">
        <v>24</v>
      </c>
      <c r="D21" s="85" t="s">
        <v>24</v>
      </c>
      <c r="E21" s="85" t="s">
        <v>24</v>
      </c>
      <c r="F21" s="85" t="s">
        <v>24</v>
      </c>
      <c r="G21" s="85" t="s">
        <v>24</v>
      </c>
      <c r="H21" s="85" t="s">
        <v>24</v>
      </c>
      <c r="I21" s="85" t="s">
        <v>24</v>
      </c>
      <c r="J21" s="85" t="s">
        <v>24</v>
      </c>
      <c r="K21" s="85" t="s">
        <v>24</v>
      </c>
      <c r="L21" s="85" t="s">
        <v>24</v>
      </c>
      <c r="M21" s="85" t="s">
        <v>24</v>
      </c>
      <c r="N21" s="85" t="s">
        <v>24</v>
      </c>
      <c r="O21" s="85" t="s">
        <v>24</v>
      </c>
      <c r="P21" s="85" t="s">
        <v>24</v>
      </c>
      <c r="Q21" s="85" t="s">
        <v>24</v>
      </c>
      <c r="R21" s="85" t="s">
        <v>24</v>
      </c>
      <c r="S21" s="85" t="s">
        <v>24</v>
      </c>
      <c r="T21" s="85" t="s">
        <v>24</v>
      </c>
      <c r="U21" s="85" t="s">
        <v>24</v>
      </c>
      <c r="V21" s="85" t="s">
        <v>24</v>
      </c>
      <c r="W21" s="85" t="s">
        <v>24</v>
      </c>
      <c r="X21" s="85" t="s">
        <v>24</v>
      </c>
      <c r="Y21" s="85" t="s">
        <v>24</v>
      </c>
      <c r="Z21" s="85" t="s">
        <v>24</v>
      </c>
      <c r="AA21" s="85" t="s">
        <v>24</v>
      </c>
      <c r="AB21" s="85" t="s">
        <v>24</v>
      </c>
      <c r="AC21" s="85" t="s">
        <v>24</v>
      </c>
      <c r="AD21" s="85" t="s">
        <v>24</v>
      </c>
      <c r="AE21" s="85" t="s">
        <v>24</v>
      </c>
      <c r="AF21" s="85" t="s">
        <v>24</v>
      </c>
      <c r="AG21" s="85" t="s">
        <v>24</v>
      </c>
      <c r="AH21" s="85" t="s">
        <v>24</v>
      </c>
      <c r="AI21" s="85" t="s">
        <v>24</v>
      </c>
      <c r="AJ21" s="85" t="s">
        <v>24</v>
      </c>
      <c r="AK21" s="1">
        <v>424.24027397260267</v>
      </c>
      <c r="AL21" s="1">
        <v>427.96849315068488</v>
      </c>
      <c r="AM21" s="1">
        <v>430.45397260273967</v>
      </c>
      <c r="AN21" s="1">
        <v>432.8876712328767</v>
      </c>
      <c r="AO21" s="1">
        <v>435.37315068493143</v>
      </c>
      <c r="AP21" s="1">
        <v>437.80684931506852</v>
      </c>
      <c r="AQ21" s="1">
        <v>440.29232876712325</v>
      </c>
      <c r="AR21" s="1">
        <v>442.77780821917804</v>
      </c>
      <c r="AS21" s="1">
        <v>445.26328767123289</v>
      </c>
      <c r="AT21" s="1">
        <v>447.69698630136986</v>
      </c>
      <c r="AU21" s="1">
        <v>450.18246575342459</v>
      </c>
      <c r="AV21" s="1">
        <v>452.66794520547944</v>
      </c>
      <c r="AW21" s="1">
        <v>455.15342465753417</v>
      </c>
      <c r="AX21" s="1">
        <v>457.63890410958908</v>
      </c>
      <c r="AY21" s="1">
        <v>460.07260273972605</v>
      </c>
      <c r="AZ21" s="1">
        <v>462.55808219178078</v>
      </c>
      <c r="BA21" s="1">
        <v>465.04356164383557</v>
      </c>
      <c r="BB21" s="1">
        <v>467.83972602739726</v>
      </c>
      <c r="BC21" s="1">
        <v>470.58410958904096</v>
      </c>
      <c r="BD21" s="1">
        <v>473.38027397260271</v>
      </c>
      <c r="BE21" s="1">
        <v>476.12465753424658</v>
      </c>
      <c r="BF21" s="1">
        <v>478.92082191780815</v>
      </c>
      <c r="BG21" s="1">
        <v>481.66520547945208</v>
      </c>
      <c r="BH21" s="1">
        <v>484.4613698630136</v>
      </c>
      <c r="BI21" s="1">
        <v>487.20575342465747</v>
      </c>
      <c r="BJ21" s="1">
        <v>490.0019178082191</v>
      </c>
      <c r="BK21" s="1">
        <v>492.74630136986292</v>
      </c>
    </row>
    <row r="22" spans="1:63" x14ac:dyDescent="0.25">
      <c r="B22" t="s">
        <v>245</v>
      </c>
      <c r="C22" s="85" t="s">
        <v>24</v>
      </c>
      <c r="D22" s="85" t="s">
        <v>24</v>
      </c>
      <c r="E22" s="85" t="s">
        <v>24</v>
      </c>
      <c r="F22" s="85" t="s">
        <v>24</v>
      </c>
      <c r="G22" s="85" t="s">
        <v>24</v>
      </c>
      <c r="H22" s="85" t="s">
        <v>24</v>
      </c>
      <c r="I22" s="85" t="s">
        <v>24</v>
      </c>
      <c r="J22" s="85" t="s">
        <v>24</v>
      </c>
      <c r="K22" s="85" t="s">
        <v>24</v>
      </c>
      <c r="L22" s="85" t="s">
        <v>24</v>
      </c>
      <c r="M22" s="85" t="s">
        <v>24</v>
      </c>
      <c r="N22" s="85" t="s">
        <v>24</v>
      </c>
      <c r="O22" s="85" t="s">
        <v>24</v>
      </c>
      <c r="P22" s="85" t="s">
        <v>24</v>
      </c>
      <c r="Q22" s="85" t="s">
        <v>24</v>
      </c>
      <c r="R22" s="85" t="s">
        <v>24</v>
      </c>
      <c r="S22" s="85" t="s">
        <v>24</v>
      </c>
      <c r="T22" s="85" t="s">
        <v>24</v>
      </c>
      <c r="U22" s="85" t="s">
        <v>24</v>
      </c>
      <c r="V22" s="85" t="s">
        <v>24</v>
      </c>
      <c r="W22" s="85" t="s">
        <v>24</v>
      </c>
      <c r="X22" s="85" t="s">
        <v>24</v>
      </c>
      <c r="Y22" s="85" t="s">
        <v>24</v>
      </c>
      <c r="Z22" s="85" t="s">
        <v>24</v>
      </c>
      <c r="AA22" s="85" t="s">
        <v>24</v>
      </c>
      <c r="AB22" s="85" t="s">
        <v>24</v>
      </c>
      <c r="AC22" s="85" t="s">
        <v>24</v>
      </c>
      <c r="AD22" s="85" t="s">
        <v>24</v>
      </c>
      <c r="AE22" s="85" t="s">
        <v>24</v>
      </c>
      <c r="AF22" s="85" t="s">
        <v>24</v>
      </c>
      <c r="AG22" s="85" t="s">
        <v>24</v>
      </c>
      <c r="AH22" s="85" t="s">
        <v>24</v>
      </c>
      <c r="AI22" s="85" t="s">
        <v>24</v>
      </c>
      <c r="AJ22" s="85" t="s">
        <v>24</v>
      </c>
      <c r="AK22" s="1">
        <v>338.95726027397257</v>
      </c>
      <c r="AL22" s="1">
        <v>342.0641095890411</v>
      </c>
      <c r="AM22" s="1">
        <v>344.13534246575341</v>
      </c>
      <c r="AN22" s="1">
        <v>346.15479452054791</v>
      </c>
      <c r="AO22" s="1">
        <v>348.22602739726017</v>
      </c>
      <c r="AP22" s="1">
        <v>350.24547945205478</v>
      </c>
      <c r="AQ22" s="1">
        <v>352.3167123287671</v>
      </c>
      <c r="AR22" s="1">
        <v>354.38794520547941</v>
      </c>
      <c r="AS22" s="1">
        <v>356.45917808219178</v>
      </c>
      <c r="AT22" s="1">
        <v>358.47863013698628</v>
      </c>
      <c r="AU22" s="1">
        <v>360.5498630136986</v>
      </c>
      <c r="AV22" s="1">
        <v>362.62109589041091</v>
      </c>
      <c r="AW22" s="1">
        <v>364.69232876712323</v>
      </c>
      <c r="AX22" s="1">
        <v>366.71178082191778</v>
      </c>
      <c r="AY22" s="1">
        <v>368.7830136986301</v>
      </c>
      <c r="AZ22" s="1">
        <v>370.80246575342466</v>
      </c>
      <c r="BA22" s="1">
        <v>372.87369863013697</v>
      </c>
      <c r="BB22" s="1">
        <v>375.20383561643837</v>
      </c>
      <c r="BC22" s="1">
        <v>377.48219178082189</v>
      </c>
      <c r="BD22" s="1">
        <v>379.81232876712329</v>
      </c>
      <c r="BE22" s="1">
        <v>382.0906849315067</v>
      </c>
      <c r="BF22" s="1">
        <v>384.42082191780815</v>
      </c>
      <c r="BG22" s="1">
        <v>386.69917808219174</v>
      </c>
      <c r="BH22" s="1">
        <v>389.02931506849308</v>
      </c>
      <c r="BI22" s="1">
        <v>391.30767123287666</v>
      </c>
      <c r="BJ22" s="1">
        <v>393.63780821917805</v>
      </c>
      <c r="BK22" s="1">
        <v>395.91616438356164</v>
      </c>
    </row>
    <row r="23" spans="1:63" x14ac:dyDescent="0.25">
      <c r="A23" t="s">
        <v>241</v>
      </c>
      <c r="B23" t="s">
        <v>35</v>
      </c>
      <c r="C23" s="14">
        <v>55</v>
      </c>
      <c r="D23" s="14">
        <v>55</v>
      </c>
      <c r="E23" s="14">
        <v>55</v>
      </c>
      <c r="F23" s="14">
        <v>55</v>
      </c>
      <c r="G23" s="14">
        <v>55</v>
      </c>
      <c r="H23" s="14">
        <v>55</v>
      </c>
      <c r="I23" s="14">
        <v>55</v>
      </c>
      <c r="J23" s="14">
        <v>55</v>
      </c>
      <c r="K23" s="14">
        <v>55</v>
      </c>
      <c r="L23" s="14">
        <v>55</v>
      </c>
      <c r="M23" s="14">
        <v>55</v>
      </c>
      <c r="N23" s="14">
        <v>55</v>
      </c>
      <c r="O23" s="14">
        <v>55</v>
      </c>
      <c r="P23" s="14">
        <v>48</v>
      </c>
      <c r="Q23" s="14">
        <v>40</v>
      </c>
      <c r="R23" s="14">
        <v>33</v>
      </c>
      <c r="S23" s="14">
        <v>25</v>
      </c>
      <c r="T23" s="14">
        <v>18</v>
      </c>
      <c r="U23" s="14">
        <v>18</v>
      </c>
      <c r="V23" s="14">
        <v>18</v>
      </c>
      <c r="W23" s="14">
        <v>18</v>
      </c>
      <c r="X23" s="14">
        <v>19</v>
      </c>
      <c r="Y23" s="14">
        <v>19</v>
      </c>
      <c r="Z23" s="14">
        <v>19</v>
      </c>
      <c r="AA23" s="14">
        <v>19</v>
      </c>
      <c r="AB23" s="14">
        <v>19</v>
      </c>
      <c r="AC23" s="14">
        <v>19</v>
      </c>
      <c r="AD23" s="14">
        <v>20</v>
      </c>
      <c r="AE23" s="14">
        <v>20</v>
      </c>
      <c r="AF23" s="14">
        <v>20</v>
      </c>
      <c r="AG23" s="14">
        <v>20</v>
      </c>
      <c r="AH23" s="14">
        <v>20</v>
      </c>
      <c r="AI23" s="14">
        <v>20</v>
      </c>
      <c r="AJ23" s="14">
        <v>20</v>
      </c>
      <c r="AK23">
        <v>11</v>
      </c>
      <c r="AL23">
        <v>11</v>
      </c>
      <c r="AM23">
        <v>11</v>
      </c>
      <c r="AN23">
        <v>11</v>
      </c>
      <c r="AO23">
        <v>11</v>
      </c>
      <c r="AP23">
        <v>11</v>
      </c>
      <c r="AQ23">
        <v>11</v>
      </c>
      <c r="AR23">
        <v>11</v>
      </c>
      <c r="AS23">
        <v>11</v>
      </c>
      <c r="AT23">
        <v>11</v>
      </c>
      <c r="AU23">
        <v>11</v>
      </c>
      <c r="AV23">
        <v>11</v>
      </c>
      <c r="AW23">
        <v>11</v>
      </c>
      <c r="AX23">
        <v>11</v>
      </c>
      <c r="AY23">
        <v>11</v>
      </c>
      <c r="AZ23">
        <v>11</v>
      </c>
      <c r="BA23">
        <v>11</v>
      </c>
      <c r="BB23">
        <v>11</v>
      </c>
      <c r="BC23">
        <v>11</v>
      </c>
      <c r="BD23">
        <v>11</v>
      </c>
      <c r="BE23">
        <v>11</v>
      </c>
      <c r="BF23">
        <v>11</v>
      </c>
      <c r="BG23">
        <v>11</v>
      </c>
      <c r="BH23">
        <v>11</v>
      </c>
      <c r="BI23">
        <v>11</v>
      </c>
      <c r="BJ23">
        <v>11</v>
      </c>
      <c r="BK23">
        <v>11</v>
      </c>
    </row>
    <row r="24" spans="1:63" x14ac:dyDescent="0.25">
      <c r="B24" t="s">
        <v>53</v>
      </c>
      <c r="C24" s="14">
        <v>55</v>
      </c>
      <c r="D24" s="14">
        <v>55</v>
      </c>
      <c r="E24" s="14">
        <v>55</v>
      </c>
      <c r="F24" s="14">
        <v>55</v>
      </c>
      <c r="G24" s="14">
        <v>55</v>
      </c>
      <c r="H24" s="14">
        <v>55</v>
      </c>
      <c r="I24" s="14">
        <v>55</v>
      </c>
      <c r="J24" s="14">
        <v>55</v>
      </c>
      <c r="K24" s="14">
        <v>55</v>
      </c>
      <c r="L24" s="14">
        <v>55</v>
      </c>
      <c r="M24" s="14">
        <v>55</v>
      </c>
      <c r="N24" s="14">
        <v>55</v>
      </c>
      <c r="O24" s="14">
        <v>55</v>
      </c>
      <c r="P24" s="14">
        <v>48</v>
      </c>
      <c r="Q24" s="14">
        <v>40</v>
      </c>
      <c r="R24" s="14">
        <v>33</v>
      </c>
      <c r="S24" s="14">
        <v>25</v>
      </c>
      <c r="T24" s="14">
        <v>18</v>
      </c>
      <c r="U24" s="14">
        <v>18</v>
      </c>
      <c r="V24" s="14">
        <v>18</v>
      </c>
      <c r="W24" s="14">
        <v>18</v>
      </c>
      <c r="X24" s="14">
        <v>19</v>
      </c>
      <c r="Y24" s="14">
        <v>19</v>
      </c>
      <c r="Z24" s="14">
        <v>19</v>
      </c>
      <c r="AA24" s="14">
        <v>19</v>
      </c>
      <c r="AB24" s="14">
        <v>19</v>
      </c>
      <c r="AC24" s="14">
        <v>19</v>
      </c>
      <c r="AD24" s="14">
        <v>20</v>
      </c>
      <c r="AE24" s="14">
        <v>20</v>
      </c>
      <c r="AF24" s="14">
        <v>20</v>
      </c>
      <c r="AG24" s="14">
        <v>20</v>
      </c>
      <c r="AH24" s="14">
        <v>20</v>
      </c>
      <c r="AI24" s="14">
        <v>20</v>
      </c>
      <c r="AJ24" s="14">
        <v>20</v>
      </c>
      <c r="AK24">
        <v>11</v>
      </c>
      <c r="AL24">
        <v>11</v>
      </c>
      <c r="AM24">
        <v>11</v>
      </c>
      <c r="AN24">
        <v>11</v>
      </c>
      <c r="AO24">
        <v>11</v>
      </c>
      <c r="AP24">
        <v>11</v>
      </c>
      <c r="AQ24">
        <v>11</v>
      </c>
      <c r="AR24">
        <v>11</v>
      </c>
      <c r="AS24">
        <v>11</v>
      </c>
      <c r="AT24">
        <v>11</v>
      </c>
      <c r="AU24">
        <v>11</v>
      </c>
      <c r="AV24">
        <v>11</v>
      </c>
      <c r="AW24">
        <v>11</v>
      </c>
      <c r="AX24">
        <v>11</v>
      </c>
      <c r="AY24">
        <v>11</v>
      </c>
      <c r="AZ24">
        <v>11</v>
      </c>
      <c r="BA24">
        <v>11</v>
      </c>
      <c r="BB24">
        <v>11</v>
      </c>
      <c r="BC24">
        <v>11</v>
      </c>
      <c r="BD24">
        <v>11</v>
      </c>
      <c r="BE24">
        <v>11</v>
      </c>
      <c r="BF24">
        <v>11</v>
      </c>
      <c r="BG24">
        <v>11</v>
      </c>
      <c r="BH24">
        <v>11</v>
      </c>
      <c r="BI24">
        <v>11</v>
      </c>
      <c r="BJ24">
        <v>11</v>
      </c>
      <c r="BK24">
        <v>11</v>
      </c>
    </row>
    <row r="25" spans="1:63" x14ac:dyDescent="0.25">
      <c r="B25" t="s">
        <v>244</v>
      </c>
      <c r="C25" s="85" t="s">
        <v>24</v>
      </c>
      <c r="D25" s="85" t="s">
        <v>24</v>
      </c>
      <c r="E25" s="85" t="s">
        <v>24</v>
      </c>
      <c r="F25" s="85" t="s">
        <v>24</v>
      </c>
      <c r="G25" s="85" t="s">
        <v>24</v>
      </c>
      <c r="H25" s="85" t="s">
        <v>24</v>
      </c>
      <c r="I25" s="85" t="s">
        <v>24</v>
      </c>
      <c r="J25" s="85" t="s">
        <v>24</v>
      </c>
      <c r="K25" s="85" t="s">
        <v>24</v>
      </c>
      <c r="L25" s="85" t="s">
        <v>24</v>
      </c>
      <c r="M25" s="85" t="s">
        <v>24</v>
      </c>
      <c r="N25" s="85" t="s">
        <v>24</v>
      </c>
      <c r="O25" s="85" t="s">
        <v>24</v>
      </c>
      <c r="P25" s="85" t="s">
        <v>24</v>
      </c>
      <c r="Q25" s="85" t="s">
        <v>24</v>
      </c>
      <c r="R25" s="85" t="s">
        <v>24</v>
      </c>
      <c r="S25" s="85" t="s">
        <v>24</v>
      </c>
      <c r="T25" s="85" t="s">
        <v>24</v>
      </c>
      <c r="U25" s="85" t="s">
        <v>24</v>
      </c>
      <c r="V25" s="85" t="s">
        <v>24</v>
      </c>
      <c r="W25" s="85" t="s">
        <v>24</v>
      </c>
      <c r="X25" s="85" t="s">
        <v>24</v>
      </c>
      <c r="Y25" s="85" t="s">
        <v>24</v>
      </c>
      <c r="Z25" s="85" t="s">
        <v>24</v>
      </c>
      <c r="AA25" s="85" t="s">
        <v>24</v>
      </c>
      <c r="AB25" s="85" t="s">
        <v>24</v>
      </c>
      <c r="AC25" s="85" t="s">
        <v>24</v>
      </c>
      <c r="AD25" s="85" t="s">
        <v>24</v>
      </c>
      <c r="AE25" s="85" t="s">
        <v>24</v>
      </c>
      <c r="AF25" s="85" t="s">
        <v>24</v>
      </c>
      <c r="AG25" s="85" t="s">
        <v>24</v>
      </c>
      <c r="AH25" s="85" t="s">
        <v>24</v>
      </c>
      <c r="AI25" s="85" t="s">
        <v>24</v>
      </c>
      <c r="AJ25" s="85" t="s">
        <v>24</v>
      </c>
      <c r="AK25">
        <v>78</v>
      </c>
      <c r="AL25">
        <v>78</v>
      </c>
      <c r="AM25">
        <v>78</v>
      </c>
      <c r="AN25">
        <v>78</v>
      </c>
      <c r="AO25">
        <v>78</v>
      </c>
      <c r="AP25">
        <v>78</v>
      </c>
      <c r="AQ25">
        <v>78</v>
      </c>
      <c r="AR25">
        <v>78</v>
      </c>
      <c r="AS25">
        <v>78</v>
      </c>
      <c r="AT25">
        <v>78</v>
      </c>
      <c r="AU25">
        <v>78</v>
      </c>
      <c r="AV25">
        <v>78</v>
      </c>
      <c r="AW25">
        <v>78</v>
      </c>
      <c r="AX25">
        <v>78</v>
      </c>
      <c r="AY25">
        <v>78</v>
      </c>
      <c r="AZ25">
        <v>78</v>
      </c>
      <c r="BA25">
        <v>78</v>
      </c>
      <c r="BB25">
        <v>78</v>
      </c>
      <c r="BC25">
        <v>78</v>
      </c>
      <c r="BD25">
        <v>78</v>
      </c>
      <c r="BE25">
        <v>78</v>
      </c>
      <c r="BF25">
        <v>78</v>
      </c>
      <c r="BG25">
        <v>78</v>
      </c>
      <c r="BH25">
        <v>78</v>
      </c>
      <c r="BI25">
        <v>78</v>
      </c>
      <c r="BJ25">
        <v>78</v>
      </c>
      <c r="BK25">
        <v>78</v>
      </c>
    </row>
    <row r="26" spans="1:63" x14ac:dyDescent="0.25">
      <c r="B26" t="s">
        <v>245</v>
      </c>
      <c r="C26" s="85" t="s">
        <v>24</v>
      </c>
      <c r="D26" s="85" t="s">
        <v>24</v>
      </c>
      <c r="E26" s="85" t="s">
        <v>24</v>
      </c>
      <c r="F26" s="85" t="s">
        <v>24</v>
      </c>
      <c r="G26" s="85" t="s">
        <v>24</v>
      </c>
      <c r="H26" s="85" t="s">
        <v>24</v>
      </c>
      <c r="I26" s="85" t="s">
        <v>24</v>
      </c>
      <c r="J26" s="85" t="s">
        <v>24</v>
      </c>
      <c r="K26" s="85" t="s">
        <v>24</v>
      </c>
      <c r="L26" s="85" t="s">
        <v>24</v>
      </c>
      <c r="M26" s="85" t="s">
        <v>24</v>
      </c>
      <c r="N26" s="85" t="s">
        <v>24</v>
      </c>
      <c r="O26" s="85" t="s">
        <v>24</v>
      </c>
      <c r="P26" s="85" t="s">
        <v>24</v>
      </c>
      <c r="Q26" s="85" t="s">
        <v>24</v>
      </c>
      <c r="R26" s="85" t="s">
        <v>24</v>
      </c>
      <c r="S26" s="85" t="s">
        <v>24</v>
      </c>
      <c r="T26" s="85" t="s">
        <v>24</v>
      </c>
      <c r="U26" s="85" t="s">
        <v>24</v>
      </c>
      <c r="V26" s="85" t="s">
        <v>24</v>
      </c>
      <c r="W26" s="85" t="s">
        <v>24</v>
      </c>
      <c r="X26" s="85" t="s">
        <v>24</v>
      </c>
      <c r="Y26" s="85" t="s">
        <v>24</v>
      </c>
      <c r="Z26" s="85" t="s">
        <v>24</v>
      </c>
      <c r="AA26" s="85" t="s">
        <v>24</v>
      </c>
      <c r="AB26" s="85" t="s">
        <v>24</v>
      </c>
      <c r="AC26" s="85" t="s">
        <v>24</v>
      </c>
      <c r="AD26" s="85" t="s">
        <v>24</v>
      </c>
      <c r="AE26" s="85" t="s">
        <v>24</v>
      </c>
      <c r="AF26" s="85" t="s">
        <v>24</v>
      </c>
      <c r="AG26" s="85" t="s">
        <v>24</v>
      </c>
      <c r="AH26" s="85" t="s">
        <v>24</v>
      </c>
      <c r="AI26" s="85" t="s">
        <v>24</v>
      </c>
      <c r="AJ26" s="85" t="s">
        <v>24</v>
      </c>
      <c r="AK26">
        <v>78</v>
      </c>
      <c r="AL26">
        <v>78</v>
      </c>
      <c r="AM26">
        <v>78</v>
      </c>
      <c r="AN26">
        <v>78</v>
      </c>
      <c r="AO26">
        <v>78</v>
      </c>
      <c r="AP26">
        <v>78</v>
      </c>
      <c r="AQ26">
        <v>78</v>
      </c>
      <c r="AR26">
        <v>78</v>
      </c>
      <c r="AS26">
        <v>78</v>
      </c>
      <c r="AT26">
        <v>78</v>
      </c>
      <c r="AU26">
        <v>78</v>
      </c>
      <c r="AV26">
        <v>78</v>
      </c>
      <c r="AW26">
        <v>78</v>
      </c>
      <c r="AX26">
        <v>78</v>
      </c>
      <c r="AY26">
        <v>78</v>
      </c>
      <c r="AZ26">
        <v>78</v>
      </c>
      <c r="BA26">
        <v>78</v>
      </c>
      <c r="BB26">
        <v>78</v>
      </c>
      <c r="BC26">
        <v>78</v>
      </c>
      <c r="BD26">
        <v>78</v>
      </c>
      <c r="BE26">
        <v>78</v>
      </c>
      <c r="BF26">
        <v>78</v>
      </c>
      <c r="BG26">
        <v>78</v>
      </c>
      <c r="BH26">
        <v>78</v>
      </c>
      <c r="BI26">
        <v>78</v>
      </c>
      <c r="BJ26">
        <v>78</v>
      </c>
      <c r="BK26">
        <v>78</v>
      </c>
    </row>
    <row r="27" spans="1:63" x14ac:dyDescent="0.25">
      <c r="B27" t="s">
        <v>302</v>
      </c>
      <c r="C27" s="31">
        <v>196</v>
      </c>
      <c r="D27" s="31">
        <v>196</v>
      </c>
      <c r="E27" s="31">
        <v>196</v>
      </c>
      <c r="F27" s="31">
        <v>196</v>
      </c>
      <c r="G27" s="31">
        <v>196</v>
      </c>
      <c r="H27" s="31">
        <v>196</v>
      </c>
      <c r="I27" s="31">
        <v>196</v>
      </c>
      <c r="J27" s="31">
        <v>196</v>
      </c>
      <c r="K27" s="31">
        <v>196</v>
      </c>
      <c r="L27" s="31">
        <v>196</v>
      </c>
      <c r="M27" s="31">
        <v>196</v>
      </c>
      <c r="N27" s="31">
        <v>196</v>
      </c>
      <c r="O27" s="31">
        <v>196</v>
      </c>
      <c r="P27" s="31">
        <v>183.2</v>
      </c>
      <c r="Q27" s="31">
        <v>170.39999999999998</v>
      </c>
      <c r="R27" s="31">
        <v>157.59999999999997</v>
      </c>
      <c r="S27" s="31">
        <v>144.79999999999995</v>
      </c>
      <c r="T27" s="31">
        <v>132</v>
      </c>
      <c r="U27" s="31">
        <v>126.15384615384616</v>
      </c>
      <c r="V27" s="31">
        <v>120.30769230769232</v>
      </c>
      <c r="W27" s="31">
        <v>114.46153846153848</v>
      </c>
      <c r="X27" s="31">
        <v>108.61538461538464</v>
      </c>
      <c r="Y27" s="31">
        <v>102.7692307692308</v>
      </c>
      <c r="Z27" s="31">
        <v>96.923076923076962</v>
      </c>
      <c r="AA27" s="31">
        <v>91.076923076923123</v>
      </c>
      <c r="AB27" s="31">
        <v>85.230769230769283</v>
      </c>
      <c r="AC27" s="31">
        <v>79.384615384615444</v>
      </c>
      <c r="AD27" s="31">
        <v>73.538461538461604</v>
      </c>
      <c r="AE27" s="31">
        <v>67.692307692307764</v>
      </c>
      <c r="AF27" s="31">
        <v>61.846153846153918</v>
      </c>
      <c r="AG27" s="31">
        <v>56</v>
      </c>
      <c r="AH27" s="31">
        <v>56</v>
      </c>
      <c r="AI27" s="31">
        <v>56</v>
      </c>
      <c r="AJ27" s="31">
        <v>56</v>
      </c>
      <c r="AK27" s="1">
        <v>56</v>
      </c>
      <c r="AL27" s="1">
        <v>57</v>
      </c>
      <c r="AM27" s="1">
        <v>58</v>
      </c>
      <c r="AN27" s="1">
        <v>59</v>
      </c>
      <c r="AO27" s="1">
        <v>60</v>
      </c>
      <c r="AP27" s="1">
        <v>61</v>
      </c>
      <c r="AQ27" s="1">
        <v>62</v>
      </c>
      <c r="AR27" s="1">
        <v>63</v>
      </c>
      <c r="AS27" s="1">
        <v>63</v>
      </c>
      <c r="AT27" s="1">
        <v>64</v>
      </c>
      <c r="AU27" s="1">
        <v>64</v>
      </c>
      <c r="AV27" s="1">
        <v>65</v>
      </c>
      <c r="AW27" s="1">
        <v>66</v>
      </c>
      <c r="AX27" s="1">
        <v>66</v>
      </c>
      <c r="AY27" s="1">
        <v>67</v>
      </c>
      <c r="AZ27" s="1">
        <v>67</v>
      </c>
      <c r="BA27" s="1">
        <v>68</v>
      </c>
      <c r="BB27" s="1">
        <v>69</v>
      </c>
      <c r="BC27" s="1">
        <v>69</v>
      </c>
      <c r="BD27" s="1">
        <v>70</v>
      </c>
      <c r="BE27" s="1">
        <v>70</v>
      </c>
      <c r="BF27" s="1">
        <v>71</v>
      </c>
      <c r="BG27" s="1">
        <v>71</v>
      </c>
      <c r="BH27" s="1">
        <v>72</v>
      </c>
      <c r="BI27" s="1">
        <v>73</v>
      </c>
      <c r="BJ27" s="1">
        <v>73</v>
      </c>
      <c r="BK27" s="1">
        <v>74</v>
      </c>
    </row>
    <row r="28" spans="1:63" x14ac:dyDescent="0.25">
      <c r="B28" t="s">
        <v>303</v>
      </c>
      <c r="C28" s="31">
        <v>165</v>
      </c>
      <c r="D28" s="31">
        <v>165</v>
      </c>
      <c r="E28" s="31">
        <v>165</v>
      </c>
      <c r="F28" s="31">
        <v>165</v>
      </c>
      <c r="G28" s="31">
        <v>165</v>
      </c>
      <c r="H28" s="31">
        <v>165</v>
      </c>
      <c r="I28" s="31">
        <v>165</v>
      </c>
      <c r="J28" s="31">
        <v>165</v>
      </c>
      <c r="K28" s="31">
        <v>165</v>
      </c>
      <c r="L28" s="31">
        <v>165</v>
      </c>
      <c r="M28" s="31">
        <v>165</v>
      </c>
      <c r="N28" s="31">
        <v>165</v>
      </c>
      <c r="O28" s="31">
        <v>165</v>
      </c>
      <c r="P28" s="31">
        <v>154.19999999999999</v>
      </c>
      <c r="Q28" s="31">
        <v>143.39999999999998</v>
      </c>
      <c r="R28" s="31">
        <v>132.59999999999997</v>
      </c>
      <c r="S28" s="31">
        <v>121.79999999999997</v>
      </c>
      <c r="T28" s="31">
        <v>111</v>
      </c>
      <c r="U28" s="31">
        <v>106.07692307692308</v>
      </c>
      <c r="V28" s="31">
        <v>101.15384615384616</v>
      </c>
      <c r="W28" s="31">
        <v>96.230769230769241</v>
      </c>
      <c r="X28" s="31">
        <v>91.307692307692321</v>
      </c>
      <c r="Y28" s="31">
        <v>86.384615384615401</v>
      </c>
      <c r="Z28" s="31">
        <v>81.461538461538481</v>
      </c>
      <c r="AA28" s="31">
        <v>76.538461538461561</v>
      </c>
      <c r="AB28" s="31">
        <v>71.615384615384642</v>
      </c>
      <c r="AC28" s="31">
        <v>66.692307692307722</v>
      </c>
      <c r="AD28" s="31">
        <v>61.769230769230802</v>
      </c>
      <c r="AE28" s="31">
        <v>56.846153846153882</v>
      </c>
      <c r="AF28" s="31">
        <v>51.923076923076962</v>
      </c>
      <c r="AG28" s="31">
        <v>47</v>
      </c>
      <c r="AH28" s="31">
        <v>47</v>
      </c>
      <c r="AI28" s="31">
        <v>47</v>
      </c>
      <c r="AJ28" s="31">
        <v>47</v>
      </c>
      <c r="AK28" s="1">
        <v>47</v>
      </c>
      <c r="AL28" s="1">
        <v>48</v>
      </c>
      <c r="AM28" s="1">
        <v>49</v>
      </c>
      <c r="AN28" s="1">
        <v>50</v>
      </c>
      <c r="AO28" s="1">
        <v>50</v>
      </c>
      <c r="AP28" s="1">
        <v>51</v>
      </c>
      <c r="AQ28" s="1">
        <v>52</v>
      </c>
      <c r="AR28" s="1">
        <v>53</v>
      </c>
      <c r="AS28" s="1">
        <v>53</v>
      </c>
      <c r="AT28" s="1">
        <v>54</v>
      </c>
      <c r="AU28" s="1">
        <v>54</v>
      </c>
      <c r="AV28" s="1">
        <v>55</v>
      </c>
      <c r="AW28" s="1">
        <v>55</v>
      </c>
      <c r="AX28" s="1">
        <v>56</v>
      </c>
      <c r="AY28" s="1">
        <v>56</v>
      </c>
      <c r="AZ28" s="1">
        <v>57</v>
      </c>
      <c r="BA28" s="1">
        <v>57</v>
      </c>
      <c r="BB28" s="1">
        <v>58</v>
      </c>
      <c r="BC28" s="1">
        <v>58</v>
      </c>
      <c r="BD28" s="1">
        <v>59</v>
      </c>
      <c r="BE28" s="1">
        <v>59</v>
      </c>
      <c r="BF28" s="1">
        <v>60</v>
      </c>
      <c r="BG28" s="1">
        <v>60</v>
      </c>
      <c r="BH28" s="1">
        <v>61</v>
      </c>
      <c r="BI28" s="1">
        <v>61</v>
      </c>
      <c r="BJ28" s="1">
        <v>62</v>
      </c>
      <c r="BK28" s="1">
        <v>62</v>
      </c>
    </row>
    <row r="29" spans="1:63" x14ac:dyDescent="0.25">
      <c r="B29" t="s">
        <v>304</v>
      </c>
      <c r="C29" s="31">
        <v>224</v>
      </c>
      <c r="D29" s="31">
        <v>224</v>
      </c>
      <c r="E29" s="31">
        <v>224</v>
      </c>
      <c r="F29" s="31">
        <v>224</v>
      </c>
      <c r="G29" s="31">
        <v>224</v>
      </c>
      <c r="H29" s="31">
        <v>224</v>
      </c>
      <c r="I29" s="31">
        <v>224</v>
      </c>
      <c r="J29" s="31">
        <v>224</v>
      </c>
      <c r="K29" s="31">
        <v>224</v>
      </c>
      <c r="L29" s="31">
        <v>224</v>
      </c>
      <c r="M29" s="31">
        <v>224</v>
      </c>
      <c r="N29" s="31">
        <v>224</v>
      </c>
      <c r="O29" s="31">
        <v>224</v>
      </c>
      <c r="P29" s="31">
        <v>224</v>
      </c>
      <c r="Q29" s="31">
        <v>224</v>
      </c>
      <c r="R29" s="31">
        <v>224</v>
      </c>
      <c r="S29" s="31">
        <v>224</v>
      </c>
      <c r="T29" s="31">
        <v>224</v>
      </c>
      <c r="U29" s="31">
        <v>224</v>
      </c>
      <c r="V29" s="31">
        <v>224</v>
      </c>
      <c r="W29" s="31">
        <v>224</v>
      </c>
      <c r="X29" s="31">
        <v>224</v>
      </c>
      <c r="Y29" s="31">
        <v>224</v>
      </c>
      <c r="Z29" s="31">
        <v>224</v>
      </c>
      <c r="AA29" s="31">
        <v>224</v>
      </c>
      <c r="AB29" s="31">
        <v>224</v>
      </c>
      <c r="AC29" s="31">
        <v>224</v>
      </c>
      <c r="AD29" s="31">
        <v>224</v>
      </c>
      <c r="AE29" s="31">
        <v>224</v>
      </c>
      <c r="AF29" s="31">
        <v>224</v>
      </c>
      <c r="AG29" s="31">
        <v>224</v>
      </c>
      <c r="AH29" s="31">
        <v>224</v>
      </c>
      <c r="AI29" s="31">
        <v>224</v>
      </c>
      <c r="AJ29" s="31">
        <v>224</v>
      </c>
      <c r="AK29" s="1">
        <f>AJ29</f>
        <v>224</v>
      </c>
      <c r="AL29" s="1">
        <f t="shared" ref="AL29:BK29" si="0">AK29</f>
        <v>224</v>
      </c>
      <c r="AM29" s="1">
        <f t="shared" si="0"/>
        <v>224</v>
      </c>
      <c r="AN29" s="1">
        <f t="shared" si="0"/>
        <v>224</v>
      </c>
      <c r="AO29" s="1">
        <f t="shared" si="0"/>
        <v>224</v>
      </c>
      <c r="AP29" s="1">
        <f t="shared" si="0"/>
        <v>224</v>
      </c>
      <c r="AQ29" s="1">
        <f t="shared" si="0"/>
        <v>224</v>
      </c>
      <c r="AR29" s="1">
        <f t="shared" si="0"/>
        <v>224</v>
      </c>
      <c r="AS29" s="1">
        <f t="shared" si="0"/>
        <v>224</v>
      </c>
      <c r="AT29" s="1">
        <f t="shared" si="0"/>
        <v>224</v>
      </c>
      <c r="AU29" s="1">
        <f t="shared" si="0"/>
        <v>224</v>
      </c>
      <c r="AV29" s="1">
        <f t="shared" si="0"/>
        <v>224</v>
      </c>
      <c r="AW29" s="1">
        <f t="shared" si="0"/>
        <v>224</v>
      </c>
      <c r="AX29" s="1">
        <f t="shared" si="0"/>
        <v>224</v>
      </c>
      <c r="AY29" s="1">
        <f t="shared" si="0"/>
        <v>224</v>
      </c>
      <c r="AZ29" s="1">
        <f t="shared" si="0"/>
        <v>224</v>
      </c>
      <c r="BA29" s="1">
        <f t="shared" si="0"/>
        <v>224</v>
      </c>
      <c r="BB29" s="1">
        <f t="shared" si="0"/>
        <v>224</v>
      </c>
      <c r="BC29" s="1">
        <f t="shared" si="0"/>
        <v>224</v>
      </c>
      <c r="BD29" s="1">
        <f t="shared" si="0"/>
        <v>224</v>
      </c>
      <c r="BE29" s="1">
        <f t="shared" si="0"/>
        <v>224</v>
      </c>
      <c r="BF29" s="1">
        <f t="shared" si="0"/>
        <v>224</v>
      </c>
      <c r="BG29" s="1">
        <f t="shared" si="0"/>
        <v>224</v>
      </c>
      <c r="BH29" s="1">
        <f t="shared" si="0"/>
        <v>224</v>
      </c>
      <c r="BI29" s="1">
        <f t="shared" si="0"/>
        <v>224</v>
      </c>
      <c r="BJ29" s="1">
        <f t="shared" si="0"/>
        <v>224</v>
      </c>
      <c r="BK29" s="1">
        <f t="shared" si="0"/>
        <v>224</v>
      </c>
    </row>
    <row r="30" spans="1:63" s="2" customFormat="1" x14ac:dyDescent="0.25">
      <c r="B30" s="2" t="s">
        <v>305</v>
      </c>
      <c r="C30" s="56">
        <v>184</v>
      </c>
      <c r="D30" s="56">
        <v>184</v>
      </c>
      <c r="E30" s="56">
        <v>184</v>
      </c>
      <c r="F30" s="56">
        <v>184</v>
      </c>
      <c r="G30" s="56">
        <v>184</v>
      </c>
      <c r="H30" s="56">
        <v>184</v>
      </c>
      <c r="I30" s="56">
        <v>184</v>
      </c>
      <c r="J30" s="56">
        <v>184</v>
      </c>
      <c r="K30" s="56">
        <v>184</v>
      </c>
      <c r="L30" s="56">
        <v>184</v>
      </c>
      <c r="M30" s="56">
        <v>184</v>
      </c>
      <c r="N30" s="56">
        <v>184</v>
      </c>
      <c r="O30" s="56">
        <v>184</v>
      </c>
      <c r="P30" s="56">
        <v>184</v>
      </c>
      <c r="Q30" s="56">
        <v>184</v>
      </c>
      <c r="R30" s="56">
        <v>184</v>
      </c>
      <c r="S30" s="56">
        <v>184</v>
      </c>
      <c r="T30" s="56">
        <v>184</v>
      </c>
      <c r="U30" s="56">
        <v>184</v>
      </c>
      <c r="V30" s="56">
        <v>184</v>
      </c>
      <c r="W30" s="56">
        <v>184</v>
      </c>
      <c r="X30" s="56">
        <v>184</v>
      </c>
      <c r="Y30" s="56">
        <v>184</v>
      </c>
      <c r="Z30" s="56">
        <v>184</v>
      </c>
      <c r="AA30" s="56">
        <v>184</v>
      </c>
      <c r="AB30" s="56">
        <v>184</v>
      </c>
      <c r="AC30" s="56">
        <v>184</v>
      </c>
      <c r="AD30" s="56">
        <v>184</v>
      </c>
      <c r="AE30" s="56">
        <v>184</v>
      </c>
      <c r="AF30" s="56">
        <v>184</v>
      </c>
      <c r="AG30" s="56">
        <v>184</v>
      </c>
      <c r="AH30" s="56">
        <v>184</v>
      </c>
      <c r="AI30" s="56">
        <v>184</v>
      </c>
      <c r="AJ30" s="56">
        <v>184</v>
      </c>
      <c r="AK30" s="57">
        <f>AJ30</f>
        <v>184</v>
      </c>
      <c r="AL30" s="57">
        <f t="shared" ref="AL30:BK30" si="1">AK30</f>
        <v>184</v>
      </c>
      <c r="AM30" s="57">
        <f t="shared" si="1"/>
        <v>184</v>
      </c>
      <c r="AN30" s="57">
        <f t="shared" si="1"/>
        <v>184</v>
      </c>
      <c r="AO30" s="57">
        <f t="shared" si="1"/>
        <v>184</v>
      </c>
      <c r="AP30" s="57">
        <f t="shared" si="1"/>
        <v>184</v>
      </c>
      <c r="AQ30" s="57">
        <f t="shared" si="1"/>
        <v>184</v>
      </c>
      <c r="AR30" s="57">
        <f t="shared" si="1"/>
        <v>184</v>
      </c>
      <c r="AS30" s="57">
        <f t="shared" si="1"/>
        <v>184</v>
      </c>
      <c r="AT30" s="57">
        <f t="shared" si="1"/>
        <v>184</v>
      </c>
      <c r="AU30" s="57">
        <f t="shared" si="1"/>
        <v>184</v>
      </c>
      <c r="AV30" s="57">
        <f t="shared" si="1"/>
        <v>184</v>
      </c>
      <c r="AW30" s="57">
        <f t="shared" si="1"/>
        <v>184</v>
      </c>
      <c r="AX30" s="57">
        <f t="shared" si="1"/>
        <v>184</v>
      </c>
      <c r="AY30" s="57">
        <f t="shared" si="1"/>
        <v>184</v>
      </c>
      <c r="AZ30" s="57">
        <f t="shared" si="1"/>
        <v>184</v>
      </c>
      <c r="BA30" s="57">
        <f t="shared" si="1"/>
        <v>184</v>
      </c>
      <c r="BB30" s="57">
        <f t="shared" si="1"/>
        <v>184</v>
      </c>
      <c r="BC30" s="57">
        <f t="shared" si="1"/>
        <v>184</v>
      </c>
      <c r="BD30" s="57">
        <f t="shared" si="1"/>
        <v>184</v>
      </c>
      <c r="BE30" s="57">
        <f t="shared" si="1"/>
        <v>184</v>
      </c>
      <c r="BF30" s="57">
        <f t="shared" si="1"/>
        <v>184</v>
      </c>
      <c r="BG30" s="57">
        <f t="shared" si="1"/>
        <v>184</v>
      </c>
      <c r="BH30" s="57">
        <f t="shared" si="1"/>
        <v>184</v>
      </c>
      <c r="BI30" s="57">
        <f t="shared" si="1"/>
        <v>184</v>
      </c>
      <c r="BJ30" s="57">
        <f t="shared" si="1"/>
        <v>184</v>
      </c>
      <c r="BK30" s="57">
        <f t="shared" si="1"/>
        <v>184</v>
      </c>
    </row>
    <row r="32" spans="1:63" x14ac:dyDescent="0.25">
      <c r="A32" t="s">
        <v>116</v>
      </c>
      <c r="B32" t="s">
        <v>163</v>
      </c>
    </row>
    <row r="34" spans="1:52" x14ac:dyDescent="0.25">
      <c r="A34" t="s">
        <v>117</v>
      </c>
      <c r="B34" t="s">
        <v>171</v>
      </c>
    </row>
    <row r="35" spans="1:52" x14ac:dyDescent="0.25">
      <c r="B35" t="s">
        <v>145</v>
      </c>
    </row>
    <row r="36" spans="1:52" x14ac:dyDescent="0.25">
      <c r="B36" t="s">
        <v>172</v>
      </c>
    </row>
    <row r="37" spans="1:52" x14ac:dyDescent="0.25">
      <c r="B37" t="s">
        <v>173</v>
      </c>
    </row>
    <row r="38" spans="1:52" x14ac:dyDescent="0.25">
      <c r="B38" t="s">
        <v>174</v>
      </c>
    </row>
    <row r="39" spans="1:52" x14ac:dyDescent="0.25">
      <c r="B39" t="s">
        <v>175</v>
      </c>
    </row>
    <row r="42" spans="1:52" ht="16.5" x14ac:dyDescent="0.3">
      <c r="B42" s="53"/>
      <c r="C42" s="53"/>
      <c r="D42" s="53"/>
      <c r="E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62"/>
      <c r="AV42" s="63"/>
      <c r="AW42" s="63"/>
      <c r="AX42" s="63"/>
      <c r="AY42" s="63"/>
      <c r="AZ42" s="63"/>
    </row>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J14"/>
  <sheetViews>
    <sheetView workbookViewId="0">
      <pane xSplit="1" ySplit="6" topLeftCell="B7" activePane="bottomRight" state="frozen"/>
      <selection sqref="A1:XFD1048576"/>
      <selection pane="topRight" sqref="A1:XFD1048576"/>
      <selection pane="bottomLeft" sqref="A1:XFD1048576"/>
      <selection pane="bottomRight"/>
    </sheetView>
  </sheetViews>
  <sheetFormatPr defaultRowHeight="15" x14ac:dyDescent="0.25"/>
  <cols>
    <col min="1" max="1" width="29" customWidth="1"/>
    <col min="2" max="2" width="9.5703125" customWidth="1"/>
    <col min="3" max="3" width="8.85546875" customWidth="1"/>
    <col min="4" max="4" width="9.140625" customWidth="1"/>
    <col min="5" max="7" width="9.42578125" customWidth="1"/>
    <col min="8" max="8" width="8.85546875" customWidth="1"/>
    <col min="9" max="9" width="9" customWidth="1"/>
    <col min="10" max="11" width="8.85546875" customWidth="1"/>
    <col min="12" max="12" width="9.42578125" customWidth="1"/>
    <col min="13" max="13" width="9.140625" customWidth="1"/>
    <col min="14" max="14" width="9" customWidth="1"/>
    <col min="15" max="16" width="8.85546875" customWidth="1"/>
    <col min="17" max="19" width="9.140625" customWidth="1"/>
    <col min="20" max="20" width="8.140625" customWidth="1"/>
    <col min="21" max="21" width="8.85546875" customWidth="1"/>
    <col min="22" max="22" width="9.140625" customWidth="1"/>
    <col min="23" max="23" width="8.85546875" customWidth="1"/>
    <col min="24" max="24" width="9.140625" customWidth="1"/>
    <col min="25" max="25" width="8.5703125" customWidth="1"/>
    <col min="26" max="26" width="8.140625" customWidth="1"/>
    <col min="27" max="28" width="9.140625" customWidth="1"/>
  </cols>
  <sheetData>
    <row r="1" spans="1:62" ht="18.75" x14ac:dyDescent="0.3">
      <c r="A1" s="11" t="s">
        <v>237</v>
      </c>
      <c r="B1" s="11"/>
      <c r="C1" s="11"/>
      <c r="D1" s="11"/>
      <c r="E1" s="11"/>
      <c r="F1" s="11"/>
      <c r="G1" s="11"/>
      <c r="H1" s="11"/>
      <c r="I1" s="11"/>
      <c r="J1" s="11"/>
      <c r="K1" s="11"/>
      <c r="L1" s="11"/>
      <c r="M1" s="11"/>
      <c r="N1" s="11"/>
      <c r="O1" s="11"/>
      <c r="P1" s="11"/>
      <c r="Q1" s="11"/>
      <c r="R1" s="11"/>
      <c r="S1" s="11"/>
      <c r="T1" s="11"/>
      <c r="U1" s="11"/>
    </row>
    <row r="2" spans="1:62" ht="16.5" x14ac:dyDescent="0.3">
      <c r="A2" s="12" t="s">
        <v>258</v>
      </c>
      <c r="B2" s="12"/>
      <c r="C2" s="12"/>
      <c r="D2" s="12"/>
      <c r="E2" s="12"/>
      <c r="F2" s="12"/>
      <c r="G2" s="12"/>
      <c r="H2" s="12"/>
      <c r="I2" s="12"/>
      <c r="J2" s="12"/>
      <c r="K2" s="12"/>
      <c r="L2" s="12"/>
      <c r="M2" s="12"/>
      <c r="N2" s="12"/>
      <c r="O2" s="12"/>
      <c r="P2" s="12"/>
      <c r="Q2" s="12"/>
      <c r="R2" s="12"/>
      <c r="S2" s="12"/>
      <c r="T2" s="12"/>
      <c r="U2" s="12"/>
    </row>
    <row r="3" spans="1:62" ht="16.5" x14ac:dyDescent="0.3">
      <c r="B3" s="12"/>
      <c r="C3" s="12"/>
      <c r="D3" s="12"/>
      <c r="E3" s="12"/>
      <c r="F3" s="12"/>
      <c r="G3" s="12"/>
      <c r="H3" s="12"/>
      <c r="I3" s="12"/>
      <c r="J3" s="12"/>
      <c r="K3" s="12"/>
      <c r="L3" s="12"/>
      <c r="M3" s="12"/>
      <c r="N3" s="12"/>
      <c r="O3" s="12"/>
      <c r="P3" s="12"/>
      <c r="Q3" s="12"/>
      <c r="R3" s="12"/>
      <c r="S3" s="12"/>
      <c r="T3" s="12"/>
      <c r="U3" s="12"/>
    </row>
    <row r="4" spans="1:62" ht="16.5" x14ac:dyDescent="0.3">
      <c r="A4" s="12" t="s">
        <v>236</v>
      </c>
    </row>
    <row r="5" spans="1:62" ht="16.5" x14ac:dyDescent="0.3">
      <c r="A5" s="12"/>
    </row>
    <row r="6" spans="1:62" s="4" customFormat="1" x14ac:dyDescent="0.25">
      <c r="A6" s="3" t="s">
        <v>238</v>
      </c>
      <c r="B6" s="13">
        <v>1990</v>
      </c>
      <c r="C6" s="13">
        <v>1991</v>
      </c>
      <c r="D6" s="13">
        <v>1992</v>
      </c>
      <c r="E6" s="13">
        <v>1993</v>
      </c>
      <c r="F6" s="13">
        <v>1994</v>
      </c>
      <c r="G6" s="13">
        <v>1995</v>
      </c>
      <c r="H6" s="13">
        <v>1996</v>
      </c>
      <c r="I6" s="13">
        <v>1997</v>
      </c>
      <c r="J6" s="13">
        <v>1998</v>
      </c>
      <c r="K6" s="13">
        <v>1999</v>
      </c>
      <c r="L6" s="13">
        <v>2000</v>
      </c>
      <c r="M6" s="13">
        <v>2001</v>
      </c>
      <c r="N6" s="13">
        <v>2002</v>
      </c>
      <c r="O6" s="13">
        <v>2003</v>
      </c>
      <c r="P6" s="13">
        <v>2004</v>
      </c>
      <c r="Q6" s="13">
        <v>2005</v>
      </c>
      <c r="R6" s="13">
        <v>2006</v>
      </c>
      <c r="S6" s="13">
        <v>2007</v>
      </c>
      <c r="T6" s="13">
        <v>2008</v>
      </c>
      <c r="U6" s="13">
        <v>2009</v>
      </c>
      <c r="V6" s="13">
        <v>2010</v>
      </c>
      <c r="W6" s="13">
        <v>2011</v>
      </c>
      <c r="X6" s="13">
        <v>2012</v>
      </c>
      <c r="Y6" s="13">
        <v>2013</v>
      </c>
      <c r="Z6" s="13">
        <v>2014</v>
      </c>
      <c r="AA6" s="13">
        <v>2015</v>
      </c>
      <c r="AB6" s="13">
        <v>2016</v>
      </c>
      <c r="AC6" s="13">
        <v>2017</v>
      </c>
      <c r="AD6" s="13">
        <v>2018</v>
      </c>
      <c r="AE6" s="13">
        <v>2019</v>
      </c>
      <c r="AF6" s="13">
        <v>2020</v>
      </c>
      <c r="AG6" s="13">
        <v>2021</v>
      </c>
      <c r="AH6" s="13">
        <v>2022</v>
      </c>
      <c r="AI6" s="13">
        <v>2023</v>
      </c>
      <c r="AJ6" s="3">
        <v>2024</v>
      </c>
      <c r="AK6" s="3">
        <v>2025</v>
      </c>
      <c r="AL6" s="3">
        <v>2026</v>
      </c>
      <c r="AM6" s="3">
        <v>2027</v>
      </c>
      <c r="AN6" s="3">
        <v>2028</v>
      </c>
      <c r="AO6" s="3">
        <v>2029</v>
      </c>
      <c r="AP6" s="3">
        <v>2030</v>
      </c>
      <c r="AQ6" s="3">
        <v>2031</v>
      </c>
      <c r="AR6" s="3">
        <v>2032</v>
      </c>
      <c r="AS6" s="3">
        <v>2033</v>
      </c>
      <c r="AT6" s="3">
        <v>2034</v>
      </c>
      <c r="AU6" s="3">
        <v>2035</v>
      </c>
      <c r="AV6" s="3">
        <v>2036</v>
      </c>
      <c r="AW6" s="3">
        <v>2037</v>
      </c>
      <c r="AX6" s="3">
        <v>2038</v>
      </c>
      <c r="AY6" s="3">
        <v>2039</v>
      </c>
      <c r="AZ6" s="3">
        <v>2040</v>
      </c>
      <c r="BA6" s="3">
        <v>2041</v>
      </c>
      <c r="BB6" s="3">
        <v>2042</v>
      </c>
      <c r="BC6" s="3">
        <v>2043</v>
      </c>
      <c r="BD6" s="3">
        <v>2044</v>
      </c>
      <c r="BE6" s="3">
        <v>2045</v>
      </c>
      <c r="BF6" s="3">
        <v>2046</v>
      </c>
      <c r="BG6" s="3">
        <v>2047</v>
      </c>
      <c r="BH6" s="3">
        <v>2048</v>
      </c>
      <c r="BI6" s="3">
        <v>2049</v>
      </c>
      <c r="BJ6" s="3">
        <v>2050</v>
      </c>
    </row>
    <row r="7" spans="1:62" x14ac:dyDescent="0.25">
      <c r="A7" s="74" t="s">
        <v>330</v>
      </c>
      <c r="B7" s="71">
        <v>400.4</v>
      </c>
      <c r="C7" s="71">
        <v>394.9</v>
      </c>
      <c r="D7" s="71">
        <v>369.5</v>
      </c>
      <c r="E7" s="71">
        <v>332.90000000000003</v>
      </c>
      <c r="F7" s="71">
        <v>326.2</v>
      </c>
      <c r="G7" s="71">
        <v>315.90000000000003</v>
      </c>
      <c r="H7" s="71">
        <v>290.84499999999997</v>
      </c>
      <c r="I7" s="71">
        <v>287.60000000000002</v>
      </c>
      <c r="J7" s="71">
        <v>283.2</v>
      </c>
      <c r="K7" s="71">
        <v>262.72399999999999</v>
      </c>
      <c r="L7" s="71">
        <v>251.46399999999997</v>
      </c>
      <c r="M7" s="71">
        <v>233.68299999999999</v>
      </c>
      <c r="N7" s="71">
        <v>210.803</v>
      </c>
      <c r="O7" s="71">
        <v>201.214</v>
      </c>
      <c r="P7" s="71">
        <v>206.73600000000002</v>
      </c>
      <c r="Q7" s="71">
        <v>206.25200000000004</v>
      </c>
      <c r="R7" s="71">
        <v>191.755</v>
      </c>
      <c r="S7" s="71">
        <v>194.59800000000001</v>
      </c>
      <c r="T7" s="71">
        <v>220.40100000000004</v>
      </c>
      <c r="U7" s="71">
        <v>212.35173011740056</v>
      </c>
      <c r="V7" s="71">
        <v>200.87972666480013</v>
      </c>
      <c r="W7" s="71">
        <v>206.64499711040017</v>
      </c>
      <c r="X7" s="71">
        <v>200.22002270239977</v>
      </c>
      <c r="Y7" s="71">
        <v>201.79879206219982</v>
      </c>
      <c r="Z7" s="71">
        <v>205.95443034569951</v>
      </c>
      <c r="AA7" s="71">
        <v>213.0299588129995</v>
      </c>
      <c r="AB7" s="71">
        <v>244.95644250189989</v>
      </c>
      <c r="AC7" s="71">
        <v>248.68799999999999</v>
      </c>
      <c r="AD7" s="71">
        <v>226.4257996</v>
      </c>
      <c r="AE7" s="71">
        <v>234.827</v>
      </c>
      <c r="AF7" s="71">
        <v>251.86679999999996</v>
      </c>
      <c r="AG7" s="71">
        <v>228.61100000000002</v>
      </c>
      <c r="AH7" s="71">
        <v>238.846</v>
      </c>
      <c r="AI7" s="71">
        <v>197.34526552</v>
      </c>
      <c r="AJ7" s="107">
        <v>225.81240221151174</v>
      </c>
      <c r="AK7" s="107">
        <v>222.35820441290267</v>
      </c>
      <c r="AL7" s="107">
        <v>219.69344913898146</v>
      </c>
      <c r="AM7" s="107">
        <v>216.47543582227337</v>
      </c>
      <c r="AN7" s="107">
        <v>197.57432873927445</v>
      </c>
      <c r="AO7" s="107">
        <v>195.16704208859647</v>
      </c>
      <c r="AP7" s="107">
        <v>192.2795195089879</v>
      </c>
      <c r="AQ7" s="107">
        <v>190.24249864047738</v>
      </c>
      <c r="AR7" s="107">
        <v>188.28737190084428</v>
      </c>
      <c r="AS7" s="107">
        <v>188.7377471985333</v>
      </c>
      <c r="AT7" s="107">
        <v>188.83055138099135</v>
      </c>
      <c r="AU7" s="107">
        <v>188.46181017308803</v>
      </c>
      <c r="AV7" s="107">
        <v>188.32049128030269</v>
      </c>
      <c r="AW7" s="107">
        <v>187.99613717950697</v>
      </c>
      <c r="AX7" s="107">
        <v>187.94051769542568</v>
      </c>
      <c r="AY7" s="107">
        <v>187.53145007481555</v>
      </c>
      <c r="AZ7" s="107">
        <v>187.41018951258664</v>
      </c>
      <c r="BA7" s="107">
        <v>186.79512086875033</v>
      </c>
      <c r="BB7" s="107">
        <v>185.71471243458004</v>
      </c>
      <c r="BC7" s="107">
        <v>185.32270761941081</v>
      </c>
      <c r="BD7" s="107">
        <v>183.78844128744203</v>
      </c>
      <c r="BE7" s="107">
        <v>184.0006311955083</v>
      </c>
      <c r="BF7" s="107">
        <v>184.74474700914087</v>
      </c>
      <c r="BG7" s="107">
        <v>185.642361247986</v>
      </c>
      <c r="BH7" s="107">
        <v>185.30469541988492</v>
      </c>
      <c r="BI7" s="107">
        <v>185.09581491126178</v>
      </c>
      <c r="BJ7" s="107">
        <v>185.139204866386</v>
      </c>
    </row>
    <row r="8" spans="1:62" x14ac:dyDescent="0.25">
      <c r="A8" t="s">
        <v>233</v>
      </c>
      <c r="B8" s="31">
        <v>208.61837388790138</v>
      </c>
      <c r="C8" s="31">
        <v>207.98239483646935</v>
      </c>
      <c r="D8" s="31">
        <v>208.82446864340957</v>
      </c>
      <c r="E8" s="31">
        <v>210.55513650563026</v>
      </c>
      <c r="F8" s="31">
        <v>203.01604845894616</v>
      </c>
      <c r="G8" s="31">
        <v>197.45915102975604</v>
      </c>
      <c r="H8" s="31">
        <v>197.07714583410672</v>
      </c>
      <c r="I8" s="31">
        <v>195.70644015754368</v>
      </c>
      <c r="J8" s="31">
        <v>199.45812406146149</v>
      </c>
      <c r="K8" s="31">
        <v>197.21329230707136</v>
      </c>
      <c r="L8" s="31">
        <v>195.17357890152553</v>
      </c>
      <c r="M8" s="31">
        <v>200.39362907723014</v>
      </c>
      <c r="N8" s="31">
        <v>205.8164689079087</v>
      </c>
      <c r="O8" s="31">
        <v>205.44996171346295</v>
      </c>
      <c r="P8" s="31">
        <v>209.98721089343994</v>
      </c>
      <c r="Q8" s="31">
        <v>212.149318239515</v>
      </c>
      <c r="R8" s="31">
        <v>205.38990012952306</v>
      </c>
      <c r="S8" s="31">
        <v>217.23285556785538</v>
      </c>
      <c r="T8" s="31">
        <v>212.90969770971404</v>
      </c>
      <c r="U8" s="31">
        <v>208.12243257595046</v>
      </c>
      <c r="V8" s="31">
        <v>209.29967635391722</v>
      </c>
      <c r="W8" s="31">
        <v>208.71225253873638</v>
      </c>
      <c r="X8" s="31">
        <v>207.84606353342031</v>
      </c>
      <c r="Y8" s="31">
        <v>209.5695505745791</v>
      </c>
      <c r="Z8" s="31">
        <v>210.8231212958099</v>
      </c>
      <c r="AA8" s="31">
        <v>211.56636914109495</v>
      </c>
      <c r="AB8" s="31">
        <v>213.46915594998595</v>
      </c>
      <c r="AC8" s="31">
        <v>217.39165647681031</v>
      </c>
      <c r="AD8" s="31">
        <v>220.59052207974972</v>
      </c>
      <c r="AE8" s="31">
        <v>212.35438337101863</v>
      </c>
      <c r="AF8" s="31">
        <v>214.54183136182925</v>
      </c>
      <c r="AG8" s="31">
        <v>202.76745958220337</v>
      </c>
      <c r="AH8" s="31">
        <v>193.09080040349804</v>
      </c>
      <c r="AI8" s="31">
        <v>178.79557407374332</v>
      </c>
      <c r="AJ8" s="1">
        <v>177.74220866948528</v>
      </c>
      <c r="AK8" s="1">
        <v>180.51308369096634</v>
      </c>
      <c r="AL8" s="1">
        <v>177.86410032980501</v>
      </c>
      <c r="AM8" s="1">
        <v>175.0897924463693</v>
      </c>
      <c r="AN8" s="1">
        <v>171.77161123255541</v>
      </c>
      <c r="AO8" s="1">
        <v>168.04974037352505</v>
      </c>
      <c r="AP8" s="1">
        <v>163.88812893404059</v>
      </c>
      <c r="AQ8" s="1">
        <v>160.18733361132138</v>
      </c>
      <c r="AR8" s="1">
        <v>157.01135762951185</v>
      </c>
      <c r="AS8" s="1">
        <v>154.24403164046169</v>
      </c>
      <c r="AT8" s="1">
        <v>152.1503046774277</v>
      </c>
      <c r="AU8" s="1">
        <v>150.64838658214501</v>
      </c>
      <c r="AV8" s="1">
        <v>148.63463371045853</v>
      </c>
      <c r="AW8" s="1">
        <v>146.84496028676745</v>
      </c>
      <c r="AX8" s="1">
        <v>144.69539971244643</v>
      </c>
      <c r="AY8" s="1">
        <v>143.05455403998474</v>
      </c>
      <c r="AZ8" s="1">
        <v>141.08349688058058</v>
      </c>
      <c r="BA8" s="1">
        <v>139.44568975436653</v>
      </c>
      <c r="BB8" s="1">
        <v>138.45327580257046</v>
      </c>
      <c r="BC8" s="1">
        <v>137.06891156031563</v>
      </c>
      <c r="BD8" s="1">
        <v>135.914295436207</v>
      </c>
      <c r="BE8" s="1">
        <v>134.60194430797813</v>
      </c>
      <c r="BF8" s="1">
        <v>133.49640279927041</v>
      </c>
      <c r="BG8" s="1">
        <v>132.29551933115735</v>
      </c>
      <c r="BH8" s="1">
        <v>131.94429582508087</v>
      </c>
      <c r="BI8" s="1">
        <v>131.89467223994865</v>
      </c>
      <c r="BJ8" s="1">
        <v>131.52637573046877</v>
      </c>
    </row>
    <row r="9" spans="1:62" x14ac:dyDescent="0.25">
      <c r="A9" t="s">
        <v>234</v>
      </c>
      <c r="B9" s="31">
        <v>3.1150000000000002</v>
      </c>
      <c r="C9" s="31">
        <v>3.2069999999999999</v>
      </c>
      <c r="D9" s="31">
        <v>3.847</v>
      </c>
      <c r="E9" s="31">
        <v>4.9349999999999996</v>
      </c>
      <c r="F9" s="31">
        <v>4.4459999999999997</v>
      </c>
      <c r="G9" s="31">
        <v>4.6349999999999998</v>
      </c>
      <c r="H9" s="31">
        <v>4.5449999999999999</v>
      </c>
      <c r="I9" s="31">
        <v>3.9729999999999999</v>
      </c>
      <c r="J9" s="31">
        <v>3.8210000000000002</v>
      </c>
      <c r="K9" s="31">
        <v>3.669</v>
      </c>
      <c r="L9" s="31">
        <v>3.625</v>
      </c>
      <c r="M9" s="31">
        <v>3.5179999999999998</v>
      </c>
      <c r="N9" s="31">
        <v>3.6</v>
      </c>
      <c r="O9" s="31">
        <v>3.488</v>
      </c>
      <c r="P9" s="31">
        <v>3.0990000000000002</v>
      </c>
      <c r="Q9" s="31">
        <v>2.71</v>
      </c>
      <c r="R9" s="31">
        <v>3.073</v>
      </c>
      <c r="S9" s="31">
        <v>3.4369999999999998</v>
      </c>
      <c r="T9" s="31">
        <v>3.8</v>
      </c>
      <c r="U9" s="31">
        <v>3.5630000000000002</v>
      </c>
      <c r="V9" s="31">
        <v>3.6219999999999999</v>
      </c>
      <c r="W9" s="31">
        <v>3.681</v>
      </c>
      <c r="X9" s="31">
        <v>3.7410000000000001</v>
      </c>
      <c r="Y9" s="31">
        <v>3.8</v>
      </c>
      <c r="Z9" s="31">
        <v>4.133</v>
      </c>
      <c r="AA9" s="31">
        <v>4.0380000000000003</v>
      </c>
      <c r="AB9" s="31">
        <v>3.99</v>
      </c>
      <c r="AC9" s="31">
        <v>3.6579999999999999</v>
      </c>
      <c r="AD9" s="31">
        <v>4.085</v>
      </c>
      <c r="AE9" s="31">
        <v>4.75</v>
      </c>
      <c r="AF9" s="31">
        <v>5.94</v>
      </c>
      <c r="AG9" s="31">
        <v>5.04</v>
      </c>
      <c r="AH9" s="31">
        <v>4.4400000000000004</v>
      </c>
      <c r="AI9" s="31">
        <v>5.14</v>
      </c>
      <c r="AJ9" s="1">
        <v>5.05</v>
      </c>
      <c r="AK9" s="1">
        <v>5.0209999999999999</v>
      </c>
      <c r="AL9" s="1">
        <v>4.9870000000000001</v>
      </c>
      <c r="AM9" s="1">
        <v>4.9470000000000001</v>
      </c>
      <c r="AN9" s="1">
        <v>4.8970000000000002</v>
      </c>
      <c r="AO9" s="1">
        <v>4.8440000000000003</v>
      </c>
      <c r="AP9" s="1">
        <v>4.7720000000000002</v>
      </c>
      <c r="AQ9" s="1">
        <v>4.7009999999999996</v>
      </c>
      <c r="AR9" s="1">
        <v>4.6289999999999996</v>
      </c>
      <c r="AS9" s="1">
        <v>4.593</v>
      </c>
      <c r="AT9" s="1">
        <v>4.5670000000000002</v>
      </c>
      <c r="AU9" s="1">
        <v>4.54</v>
      </c>
      <c r="AV9" s="1">
        <v>4.5129999999999999</v>
      </c>
      <c r="AW9" s="1">
        <v>4.4859999999999998</v>
      </c>
      <c r="AX9" s="1">
        <v>4.46</v>
      </c>
      <c r="AY9" s="1">
        <v>4.4329999999999998</v>
      </c>
      <c r="AZ9" s="1">
        <v>4.4059999999999997</v>
      </c>
      <c r="BA9" s="1">
        <v>4.3789999999999996</v>
      </c>
      <c r="BB9" s="1">
        <v>4.3520000000000003</v>
      </c>
      <c r="BC9" s="1">
        <v>4.3259999999999996</v>
      </c>
      <c r="BD9" s="1">
        <v>4.2990000000000004</v>
      </c>
      <c r="BE9" s="1">
        <v>4.2750000000000004</v>
      </c>
      <c r="BF9" s="1">
        <v>4.2709999999999999</v>
      </c>
      <c r="BG9" s="1">
        <v>4.2679999999999998</v>
      </c>
      <c r="BH9" s="1">
        <v>4.2649999999999997</v>
      </c>
      <c r="BI9" s="1">
        <v>4.2610000000000001</v>
      </c>
      <c r="BJ9" s="1">
        <v>4.258</v>
      </c>
    </row>
    <row r="10" spans="1:62" x14ac:dyDescent="0.25">
      <c r="A10" s="2" t="s">
        <v>235</v>
      </c>
      <c r="B10" s="56">
        <v>1.5349999999999999</v>
      </c>
      <c r="C10" s="56">
        <v>2.74</v>
      </c>
      <c r="D10" s="56">
        <v>3.03</v>
      </c>
      <c r="E10" s="56">
        <v>4.5279999999999996</v>
      </c>
      <c r="F10" s="56">
        <v>4.492</v>
      </c>
      <c r="G10" s="56">
        <v>4.4580000000000002</v>
      </c>
      <c r="H10" s="56">
        <v>4.6440000000000001</v>
      </c>
      <c r="I10" s="56">
        <v>4.5309999999999997</v>
      </c>
      <c r="J10" s="56">
        <v>5.1280000000000001</v>
      </c>
      <c r="K10" s="56">
        <v>4.383</v>
      </c>
      <c r="L10" s="56">
        <v>5.1680000000000001</v>
      </c>
      <c r="M10" s="56">
        <v>7.2969999999999997</v>
      </c>
      <c r="N10" s="56">
        <v>6.07</v>
      </c>
      <c r="O10" s="56">
        <v>4.8449999999999998</v>
      </c>
      <c r="P10" s="56">
        <v>3.6160000000000001</v>
      </c>
      <c r="Q10" s="56">
        <v>2.3889999999999998</v>
      </c>
      <c r="R10" s="56">
        <v>2.89</v>
      </c>
      <c r="S10" s="56">
        <v>2.8239999999999998</v>
      </c>
      <c r="T10" s="56">
        <v>3.4729999999999999</v>
      </c>
      <c r="U10" s="56">
        <v>3.988</v>
      </c>
      <c r="V10" s="56">
        <v>3.4380000000000002</v>
      </c>
      <c r="W10" s="56">
        <v>3.5089999999999999</v>
      </c>
      <c r="X10" s="56">
        <v>4.3949999999999996</v>
      </c>
      <c r="Y10" s="56">
        <v>4.6360000000000001</v>
      </c>
      <c r="Z10" s="56">
        <v>4.391</v>
      </c>
      <c r="AA10" s="56">
        <v>4.5110000000000001</v>
      </c>
      <c r="AB10" s="56">
        <v>4.9950000000000001</v>
      </c>
      <c r="AC10" s="56">
        <v>5.1970000000000001</v>
      </c>
      <c r="AD10" s="56">
        <v>4.9089999999999998</v>
      </c>
      <c r="AE10" s="56">
        <v>5.819</v>
      </c>
      <c r="AF10" s="56">
        <v>5.476</v>
      </c>
      <c r="AG10" s="56">
        <v>5.6630000000000003</v>
      </c>
      <c r="AH10" s="56">
        <v>6.0629999999999997</v>
      </c>
      <c r="AI10" s="56">
        <v>5.4370000000000003</v>
      </c>
      <c r="AJ10" s="57">
        <v>5.75</v>
      </c>
      <c r="AK10" s="57">
        <v>5.7380000000000004</v>
      </c>
      <c r="AL10" s="57">
        <v>5.7220000000000004</v>
      </c>
      <c r="AM10" s="57">
        <v>5.7080000000000002</v>
      </c>
      <c r="AN10" s="57">
        <v>5.6710000000000003</v>
      </c>
      <c r="AO10" s="57">
        <v>5.6219999999999999</v>
      </c>
      <c r="AP10" s="57">
        <v>5.5549999999999997</v>
      </c>
      <c r="AQ10" s="57">
        <v>5.492</v>
      </c>
      <c r="AR10" s="57">
        <v>5.4260000000000002</v>
      </c>
      <c r="AS10" s="57">
        <v>5.3949999999999996</v>
      </c>
      <c r="AT10" s="57">
        <v>5.3739999999999997</v>
      </c>
      <c r="AU10" s="57">
        <v>5.3449999999999998</v>
      </c>
      <c r="AV10" s="57">
        <v>5.3129999999999997</v>
      </c>
      <c r="AW10" s="57">
        <v>5.2830000000000004</v>
      </c>
      <c r="AX10" s="57">
        <v>5.2519999999999998</v>
      </c>
      <c r="AY10" s="57">
        <v>5.22</v>
      </c>
      <c r="AZ10" s="57">
        <v>5.1890000000000001</v>
      </c>
      <c r="BA10" s="57">
        <v>5.16</v>
      </c>
      <c r="BB10" s="57">
        <v>5.1310000000000002</v>
      </c>
      <c r="BC10" s="57">
        <v>5.1020000000000003</v>
      </c>
      <c r="BD10" s="57">
        <v>5.0730000000000004</v>
      </c>
      <c r="BE10" s="57">
        <v>5.0469999999999997</v>
      </c>
      <c r="BF10" s="57">
        <v>5.0430000000000001</v>
      </c>
      <c r="BG10" s="57">
        <v>5.04</v>
      </c>
      <c r="BH10" s="57">
        <v>5.0359999999999996</v>
      </c>
      <c r="BI10" s="57">
        <v>5.032</v>
      </c>
      <c r="BJ10" s="57">
        <v>5.0289999999999999</v>
      </c>
    </row>
    <row r="12" spans="1:62" x14ac:dyDescent="0.25">
      <c r="A12" t="s">
        <v>116</v>
      </c>
      <c r="B12" t="s">
        <v>254</v>
      </c>
    </row>
    <row r="13" spans="1:62" ht="16.5" x14ac:dyDescent="0.25">
      <c r="A13" s="72"/>
      <c r="B13" s="72"/>
    </row>
    <row r="14" spans="1:62" x14ac:dyDescent="0.25">
      <c r="A14" t="s">
        <v>117</v>
      </c>
      <c r="B14" t="s">
        <v>342</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E194"/>
  <sheetViews>
    <sheetView workbookViewId="0">
      <pane xSplit="2" ySplit="6" topLeftCell="D190" activePane="bottomRight" state="frozen"/>
      <selection sqref="A1:XFD1048576"/>
      <selection pane="topRight" sqref="A1:XFD1048576"/>
      <selection pane="bottomLeft" sqref="A1:XFD1048576"/>
      <selection pane="bottomRight"/>
    </sheetView>
  </sheetViews>
  <sheetFormatPr defaultRowHeight="15" x14ac:dyDescent="0.25"/>
  <cols>
    <col min="1" max="1" width="21.42578125" customWidth="1"/>
    <col min="2" max="2" width="71.7109375" bestFit="1" customWidth="1"/>
    <col min="3" max="3" width="9.7109375" bestFit="1" customWidth="1"/>
    <col min="4" max="4" width="9.7109375" customWidth="1"/>
  </cols>
  <sheetData>
    <row r="1" spans="1:31" ht="18.75" x14ac:dyDescent="0.3">
      <c r="A1" s="11" t="s">
        <v>263</v>
      </c>
    </row>
    <row r="2" spans="1:31" ht="16.5" x14ac:dyDescent="0.3">
      <c r="A2" s="12" t="s">
        <v>258</v>
      </c>
    </row>
    <row r="4" spans="1:31" ht="16.5" x14ac:dyDescent="0.3">
      <c r="A4" s="12" t="s">
        <v>146</v>
      </c>
    </row>
    <row r="5" spans="1:31" ht="16.5" x14ac:dyDescent="0.3">
      <c r="A5" s="12"/>
    </row>
    <row r="6" spans="1:31" s="4" customFormat="1" x14ac:dyDescent="0.25">
      <c r="A6" s="20" t="s">
        <v>11</v>
      </c>
      <c r="B6" s="20" t="s">
        <v>69</v>
      </c>
      <c r="C6" s="13" t="s">
        <v>259</v>
      </c>
      <c r="D6" s="13" t="s">
        <v>264</v>
      </c>
      <c r="E6" s="3">
        <v>2024</v>
      </c>
      <c r="F6" s="3">
        <v>2025</v>
      </c>
      <c r="G6" s="3">
        <v>2026</v>
      </c>
      <c r="H6" s="3">
        <v>2027</v>
      </c>
      <c r="I6" s="3">
        <v>2028</v>
      </c>
      <c r="J6" s="3">
        <v>2029</v>
      </c>
      <c r="K6" s="3">
        <v>2030</v>
      </c>
      <c r="L6" s="3">
        <v>2031</v>
      </c>
      <c r="M6" s="3">
        <v>2032</v>
      </c>
      <c r="N6" s="3">
        <v>2033</v>
      </c>
      <c r="O6" s="3">
        <v>2034</v>
      </c>
      <c r="P6" s="3">
        <v>2035</v>
      </c>
      <c r="Q6" s="3">
        <v>2036</v>
      </c>
      <c r="R6" s="3">
        <v>2037</v>
      </c>
      <c r="S6" s="3">
        <v>2038</v>
      </c>
      <c r="T6" s="3">
        <v>2039</v>
      </c>
      <c r="U6" s="3">
        <v>2040</v>
      </c>
      <c r="V6" s="3">
        <v>2041</v>
      </c>
      <c r="W6" s="3">
        <v>2042</v>
      </c>
      <c r="X6" s="3">
        <v>2043</v>
      </c>
      <c r="Y6" s="3">
        <v>2044</v>
      </c>
      <c r="Z6" s="3">
        <v>2045</v>
      </c>
      <c r="AA6" s="3">
        <v>2046</v>
      </c>
      <c r="AB6" s="3">
        <v>2047</v>
      </c>
      <c r="AC6" s="3">
        <v>2048</v>
      </c>
      <c r="AD6" s="3">
        <v>2049</v>
      </c>
      <c r="AE6" s="3">
        <v>2050</v>
      </c>
    </row>
    <row r="7" spans="1:31" x14ac:dyDescent="0.25">
      <c r="A7" s="5" t="s">
        <v>119</v>
      </c>
      <c r="B7" s="5" t="s">
        <v>41</v>
      </c>
      <c r="C7" s="88" t="s">
        <v>24</v>
      </c>
      <c r="D7" s="88" t="s">
        <v>24</v>
      </c>
      <c r="E7" s="90" t="s">
        <v>24</v>
      </c>
      <c r="F7" s="90" t="s">
        <v>24</v>
      </c>
      <c r="G7" s="90" t="s">
        <v>24</v>
      </c>
      <c r="H7" s="90" t="s">
        <v>24</v>
      </c>
      <c r="I7" s="90" t="s">
        <v>24</v>
      </c>
      <c r="J7" s="90" t="s">
        <v>24</v>
      </c>
      <c r="K7" s="90" t="s">
        <v>24</v>
      </c>
      <c r="L7" s="90" t="s">
        <v>24</v>
      </c>
      <c r="M7" s="90" t="s">
        <v>24</v>
      </c>
      <c r="N7" s="90" t="s">
        <v>24</v>
      </c>
      <c r="O7" s="90" t="s">
        <v>24</v>
      </c>
      <c r="P7" s="90" t="s">
        <v>24</v>
      </c>
      <c r="Q7" s="90" t="s">
        <v>24</v>
      </c>
      <c r="R7" s="90" t="s">
        <v>24</v>
      </c>
      <c r="S7" s="90" t="s">
        <v>24</v>
      </c>
      <c r="T7" s="90" t="s">
        <v>24</v>
      </c>
      <c r="U7" s="90" t="s">
        <v>24</v>
      </c>
      <c r="V7" s="90" t="s">
        <v>24</v>
      </c>
      <c r="W7" s="90" t="s">
        <v>24</v>
      </c>
      <c r="X7" s="90" t="s">
        <v>24</v>
      </c>
      <c r="Y7" s="90" t="s">
        <v>24</v>
      </c>
      <c r="Z7" s="90" t="s">
        <v>24</v>
      </c>
      <c r="AA7" s="90" t="s">
        <v>24</v>
      </c>
      <c r="AB7" s="90" t="s">
        <v>24</v>
      </c>
      <c r="AC7" s="90" t="s">
        <v>24</v>
      </c>
      <c r="AD7" s="90" t="s">
        <v>24</v>
      </c>
      <c r="AE7" s="90" t="s">
        <v>24</v>
      </c>
    </row>
    <row r="8" spans="1:31" x14ac:dyDescent="0.25">
      <c r="A8" s="15"/>
      <c r="B8" s="15" t="s">
        <v>42</v>
      </c>
      <c r="C8" s="89" t="s">
        <v>24</v>
      </c>
      <c r="D8" s="89" t="s">
        <v>24</v>
      </c>
      <c r="E8" s="91" t="s">
        <v>24</v>
      </c>
      <c r="F8" s="91" t="s">
        <v>24</v>
      </c>
      <c r="G8" s="91" t="s">
        <v>24</v>
      </c>
      <c r="H8" s="91" t="s">
        <v>24</v>
      </c>
      <c r="I8" s="91" t="s">
        <v>24</v>
      </c>
      <c r="J8" s="91" t="s">
        <v>24</v>
      </c>
      <c r="K8" s="91" t="s">
        <v>24</v>
      </c>
      <c r="L8" s="91" t="s">
        <v>24</v>
      </c>
      <c r="M8" s="91" t="s">
        <v>24</v>
      </c>
      <c r="N8" s="91" t="s">
        <v>24</v>
      </c>
      <c r="O8" s="91" t="s">
        <v>24</v>
      </c>
      <c r="P8" s="91" t="s">
        <v>24</v>
      </c>
      <c r="Q8" s="91" t="s">
        <v>24</v>
      </c>
      <c r="R8" s="91" t="s">
        <v>24</v>
      </c>
      <c r="S8" s="91" t="s">
        <v>24</v>
      </c>
      <c r="T8" s="91" t="s">
        <v>24</v>
      </c>
      <c r="U8" s="91" t="s">
        <v>24</v>
      </c>
      <c r="V8" s="91" t="s">
        <v>24</v>
      </c>
      <c r="W8" s="91" t="s">
        <v>24</v>
      </c>
      <c r="X8" s="91" t="s">
        <v>24</v>
      </c>
      <c r="Y8" s="91" t="s">
        <v>24</v>
      </c>
      <c r="Z8" s="91" t="s">
        <v>24</v>
      </c>
      <c r="AA8" s="91" t="s">
        <v>24</v>
      </c>
      <c r="AB8" s="91" t="s">
        <v>24</v>
      </c>
      <c r="AC8" s="91" t="s">
        <v>24</v>
      </c>
      <c r="AD8" s="91" t="s">
        <v>24</v>
      </c>
      <c r="AE8" s="91" t="s">
        <v>24</v>
      </c>
    </row>
    <row r="9" spans="1:31" x14ac:dyDescent="0.25">
      <c r="A9" s="5" t="s">
        <v>120</v>
      </c>
      <c r="B9" s="5" t="s">
        <v>41</v>
      </c>
      <c r="C9" s="88" t="s">
        <v>24</v>
      </c>
      <c r="D9" s="88" t="s">
        <v>24</v>
      </c>
      <c r="E9" s="90" t="s">
        <v>24</v>
      </c>
      <c r="F9" s="90" t="s">
        <v>24</v>
      </c>
      <c r="G9" s="90" t="s">
        <v>24</v>
      </c>
      <c r="H9" s="90" t="s">
        <v>24</v>
      </c>
      <c r="I9" s="90" t="s">
        <v>24</v>
      </c>
      <c r="J9" s="90" t="s">
        <v>24</v>
      </c>
      <c r="K9" s="90" t="s">
        <v>24</v>
      </c>
      <c r="L9" s="90" t="s">
        <v>24</v>
      </c>
      <c r="M9" s="90" t="s">
        <v>24</v>
      </c>
      <c r="N9" s="90" t="s">
        <v>24</v>
      </c>
      <c r="O9" s="90" t="s">
        <v>24</v>
      </c>
      <c r="P9" s="90" t="s">
        <v>24</v>
      </c>
      <c r="Q9" s="90" t="s">
        <v>24</v>
      </c>
      <c r="R9" s="90" t="s">
        <v>24</v>
      </c>
      <c r="S9" s="90" t="s">
        <v>24</v>
      </c>
      <c r="T9" s="90" t="s">
        <v>24</v>
      </c>
      <c r="U9" s="90" t="s">
        <v>24</v>
      </c>
      <c r="V9" s="90" t="s">
        <v>24</v>
      </c>
      <c r="W9" s="90" t="s">
        <v>24</v>
      </c>
      <c r="X9" s="90" t="s">
        <v>24</v>
      </c>
      <c r="Y9" s="90" t="s">
        <v>24</v>
      </c>
      <c r="Z9" s="90" t="s">
        <v>24</v>
      </c>
      <c r="AA9" s="90" t="s">
        <v>24</v>
      </c>
      <c r="AB9" s="90" t="s">
        <v>24</v>
      </c>
      <c r="AC9" s="90" t="s">
        <v>24</v>
      </c>
      <c r="AD9" s="90" t="s">
        <v>24</v>
      </c>
      <c r="AE9" s="90" t="s">
        <v>24</v>
      </c>
    </row>
    <row r="10" spans="1:31" x14ac:dyDescent="0.25">
      <c r="A10" s="15"/>
      <c r="B10" s="15" t="s">
        <v>42</v>
      </c>
      <c r="C10" s="89" t="s">
        <v>24</v>
      </c>
      <c r="D10" s="89" t="s">
        <v>24</v>
      </c>
      <c r="E10" s="91" t="s">
        <v>24</v>
      </c>
      <c r="F10" s="91" t="s">
        <v>24</v>
      </c>
      <c r="G10" s="91" t="s">
        <v>24</v>
      </c>
      <c r="H10" s="91" t="s">
        <v>24</v>
      </c>
      <c r="I10" s="91" t="s">
        <v>24</v>
      </c>
      <c r="J10" s="91" t="s">
        <v>24</v>
      </c>
      <c r="K10" s="91" t="s">
        <v>24</v>
      </c>
      <c r="L10" s="91" t="s">
        <v>24</v>
      </c>
      <c r="M10" s="91" t="s">
        <v>24</v>
      </c>
      <c r="N10" s="91" t="s">
        <v>24</v>
      </c>
      <c r="O10" s="91" t="s">
        <v>24</v>
      </c>
      <c r="P10" s="91" t="s">
        <v>24</v>
      </c>
      <c r="Q10" s="91" t="s">
        <v>24</v>
      </c>
      <c r="R10" s="91" t="s">
        <v>24</v>
      </c>
      <c r="S10" s="91" t="s">
        <v>24</v>
      </c>
      <c r="T10" s="91" t="s">
        <v>24</v>
      </c>
      <c r="U10" s="91" t="s">
        <v>24</v>
      </c>
      <c r="V10" s="91" t="s">
        <v>24</v>
      </c>
      <c r="W10" s="91" t="s">
        <v>24</v>
      </c>
      <c r="X10" s="91" t="s">
        <v>24</v>
      </c>
      <c r="Y10" s="91" t="s">
        <v>24</v>
      </c>
      <c r="Z10" s="91" t="s">
        <v>24</v>
      </c>
      <c r="AA10" s="91" t="s">
        <v>24</v>
      </c>
      <c r="AB10" s="91" t="s">
        <v>24</v>
      </c>
      <c r="AC10" s="91" t="s">
        <v>24</v>
      </c>
      <c r="AD10" s="91" t="s">
        <v>24</v>
      </c>
      <c r="AE10" s="91" t="s">
        <v>24</v>
      </c>
    </row>
    <row r="11" spans="1:31" x14ac:dyDescent="0.25">
      <c r="A11" s="5" t="s">
        <v>121</v>
      </c>
      <c r="B11" s="5" t="s">
        <v>43</v>
      </c>
      <c r="C11" s="31">
        <v>0.93554110721066519</v>
      </c>
      <c r="D11" s="31">
        <v>0.93554110721066519</v>
      </c>
      <c r="E11">
        <v>1</v>
      </c>
      <c r="F11">
        <v>1</v>
      </c>
      <c r="G11">
        <v>1</v>
      </c>
      <c r="H11">
        <v>1</v>
      </c>
      <c r="I11">
        <v>1</v>
      </c>
      <c r="J11">
        <v>1</v>
      </c>
      <c r="K11">
        <v>1</v>
      </c>
      <c r="L11">
        <v>1</v>
      </c>
      <c r="M11">
        <v>1</v>
      </c>
      <c r="N11">
        <v>1</v>
      </c>
      <c r="O11">
        <v>1</v>
      </c>
      <c r="P11">
        <v>1</v>
      </c>
      <c r="Q11">
        <v>1</v>
      </c>
      <c r="R11">
        <v>1</v>
      </c>
      <c r="S11">
        <v>1</v>
      </c>
      <c r="T11">
        <v>1</v>
      </c>
      <c r="U11">
        <v>1</v>
      </c>
      <c r="V11">
        <v>1</v>
      </c>
      <c r="W11">
        <v>1</v>
      </c>
      <c r="X11">
        <v>1</v>
      </c>
      <c r="Y11">
        <v>1</v>
      </c>
      <c r="Z11">
        <v>1</v>
      </c>
      <c r="AA11">
        <v>1</v>
      </c>
      <c r="AB11">
        <v>1</v>
      </c>
      <c r="AC11">
        <v>1</v>
      </c>
      <c r="AD11">
        <v>1</v>
      </c>
      <c r="AE11">
        <v>1</v>
      </c>
    </row>
    <row r="12" spans="1:31" x14ac:dyDescent="0.25">
      <c r="A12" s="5"/>
      <c r="B12" s="5" t="s">
        <v>44</v>
      </c>
      <c r="C12" s="31">
        <v>21.677705536053328</v>
      </c>
      <c r="D12" s="31">
        <v>21.677705536053328</v>
      </c>
      <c r="E12">
        <v>22</v>
      </c>
      <c r="F12">
        <v>22</v>
      </c>
      <c r="G12">
        <v>22</v>
      </c>
      <c r="H12">
        <v>22</v>
      </c>
      <c r="I12">
        <v>22</v>
      </c>
      <c r="J12">
        <v>22</v>
      </c>
      <c r="K12">
        <v>22</v>
      </c>
      <c r="L12">
        <v>22</v>
      </c>
      <c r="M12">
        <v>22</v>
      </c>
      <c r="N12">
        <v>22</v>
      </c>
      <c r="O12">
        <v>22</v>
      </c>
      <c r="P12">
        <v>22</v>
      </c>
      <c r="Q12">
        <v>22</v>
      </c>
      <c r="R12">
        <v>22</v>
      </c>
      <c r="S12">
        <v>22</v>
      </c>
      <c r="T12">
        <v>22</v>
      </c>
      <c r="U12">
        <v>22</v>
      </c>
      <c r="V12">
        <v>22</v>
      </c>
      <c r="W12">
        <v>22</v>
      </c>
      <c r="X12">
        <v>22</v>
      </c>
      <c r="Y12">
        <v>22</v>
      </c>
      <c r="Z12">
        <v>22</v>
      </c>
      <c r="AA12">
        <v>22</v>
      </c>
      <c r="AB12">
        <v>22</v>
      </c>
      <c r="AC12">
        <v>22</v>
      </c>
      <c r="AD12">
        <v>22</v>
      </c>
      <c r="AE12">
        <v>22</v>
      </c>
    </row>
    <row r="13" spans="1:31" x14ac:dyDescent="0.25">
      <c r="A13" s="5"/>
      <c r="B13" s="5" t="s">
        <v>45</v>
      </c>
      <c r="C13" s="31">
        <v>123.60423082923559</v>
      </c>
      <c r="D13" s="31">
        <v>123.60423082923559</v>
      </c>
      <c r="E13">
        <v>124</v>
      </c>
      <c r="F13">
        <v>124</v>
      </c>
      <c r="G13">
        <v>124</v>
      </c>
      <c r="H13">
        <v>124</v>
      </c>
      <c r="I13">
        <v>124</v>
      </c>
      <c r="J13">
        <v>124</v>
      </c>
      <c r="K13">
        <v>124</v>
      </c>
      <c r="L13">
        <v>124</v>
      </c>
      <c r="M13">
        <v>124</v>
      </c>
      <c r="N13">
        <v>124</v>
      </c>
      <c r="O13">
        <v>124</v>
      </c>
      <c r="P13">
        <v>124</v>
      </c>
      <c r="Q13">
        <v>124</v>
      </c>
      <c r="R13">
        <v>124</v>
      </c>
      <c r="S13">
        <v>124</v>
      </c>
      <c r="T13">
        <v>124</v>
      </c>
      <c r="U13">
        <v>124</v>
      </c>
      <c r="V13">
        <v>124</v>
      </c>
      <c r="W13">
        <v>124</v>
      </c>
      <c r="X13">
        <v>124</v>
      </c>
      <c r="Y13">
        <v>124</v>
      </c>
      <c r="Z13">
        <v>124</v>
      </c>
      <c r="AA13">
        <v>124</v>
      </c>
      <c r="AB13">
        <v>124</v>
      </c>
      <c r="AC13">
        <v>124</v>
      </c>
      <c r="AD13">
        <v>124</v>
      </c>
      <c r="AE13">
        <v>124</v>
      </c>
    </row>
    <row r="14" spans="1:31" x14ac:dyDescent="0.25">
      <c r="A14" s="5"/>
      <c r="B14" s="5" t="s">
        <v>46</v>
      </c>
      <c r="C14" s="31">
        <v>2.6086649556506458</v>
      </c>
      <c r="D14" s="31">
        <v>2.6086649556506458</v>
      </c>
      <c r="E14">
        <v>3</v>
      </c>
      <c r="F14">
        <v>3</v>
      </c>
      <c r="G14">
        <v>3</v>
      </c>
      <c r="H14">
        <v>3</v>
      </c>
      <c r="I14">
        <v>3</v>
      </c>
      <c r="J14">
        <v>3</v>
      </c>
      <c r="K14">
        <v>3</v>
      </c>
      <c r="L14">
        <v>3</v>
      </c>
      <c r="M14">
        <v>3</v>
      </c>
      <c r="N14">
        <v>3</v>
      </c>
      <c r="O14">
        <v>3</v>
      </c>
      <c r="P14">
        <v>3</v>
      </c>
      <c r="Q14">
        <v>3</v>
      </c>
      <c r="R14">
        <v>3</v>
      </c>
      <c r="S14">
        <v>3</v>
      </c>
      <c r="T14">
        <v>3</v>
      </c>
      <c r="U14">
        <v>3</v>
      </c>
      <c r="V14">
        <v>3</v>
      </c>
      <c r="W14">
        <v>3</v>
      </c>
      <c r="X14">
        <v>3</v>
      </c>
      <c r="Y14">
        <v>3</v>
      </c>
      <c r="Z14">
        <v>3</v>
      </c>
      <c r="AA14">
        <v>3</v>
      </c>
      <c r="AB14">
        <v>3</v>
      </c>
      <c r="AC14">
        <v>3</v>
      </c>
      <c r="AD14">
        <v>3</v>
      </c>
      <c r="AE14">
        <v>3</v>
      </c>
    </row>
    <row r="15" spans="1:31" x14ac:dyDescent="0.25">
      <c r="A15" s="5"/>
      <c r="B15" s="5" t="s">
        <v>122</v>
      </c>
      <c r="C15" s="31">
        <v>126.34659822602582</v>
      </c>
      <c r="D15" s="31">
        <v>126.34659822602582</v>
      </c>
      <c r="E15">
        <v>126</v>
      </c>
      <c r="F15">
        <v>126</v>
      </c>
      <c r="G15">
        <v>126</v>
      </c>
      <c r="H15">
        <v>126</v>
      </c>
      <c r="I15">
        <v>126</v>
      </c>
      <c r="J15">
        <v>126</v>
      </c>
      <c r="K15">
        <v>126</v>
      </c>
      <c r="L15">
        <v>126</v>
      </c>
      <c r="M15">
        <v>126</v>
      </c>
      <c r="N15">
        <v>126</v>
      </c>
      <c r="O15">
        <v>126</v>
      </c>
      <c r="P15">
        <v>126</v>
      </c>
      <c r="Q15">
        <v>126</v>
      </c>
      <c r="R15">
        <v>126</v>
      </c>
      <c r="S15">
        <v>126</v>
      </c>
      <c r="T15">
        <v>126</v>
      </c>
      <c r="U15">
        <v>126</v>
      </c>
      <c r="V15">
        <v>126</v>
      </c>
      <c r="W15">
        <v>126</v>
      </c>
      <c r="X15">
        <v>126</v>
      </c>
      <c r="Y15">
        <v>126</v>
      </c>
      <c r="Z15">
        <v>126</v>
      </c>
      <c r="AA15">
        <v>126</v>
      </c>
      <c r="AB15">
        <v>126</v>
      </c>
      <c r="AC15">
        <v>126</v>
      </c>
      <c r="AD15">
        <v>126</v>
      </c>
      <c r="AE15">
        <v>126</v>
      </c>
    </row>
    <row r="16" spans="1:31" x14ac:dyDescent="0.25">
      <c r="A16" s="5"/>
      <c r="B16" s="5" t="s">
        <v>47</v>
      </c>
      <c r="C16" s="31">
        <v>2.6086649556506458</v>
      </c>
      <c r="D16" s="31">
        <v>2.6086649556506458</v>
      </c>
      <c r="E16">
        <v>3</v>
      </c>
      <c r="F16">
        <v>3</v>
      </c>
      <c r="G16">
        <v>3</v>
      </c>
      <c r="H16">
        <v>3</v>
      </c>
      <c r="I16">
        <v>3</v>
      </c>
      <c r="J16">
        <v>3</v>
      </c>
      <c r="K16">
        <v>3</v>
      </c>
      <c r="L16">
        <v>3</v>
      </c>
      <c r="M16">
        <v>3</v>
      </c>
      <c r="N16">
        <v>3</v>
      </c>
      <c r="O16">
        <v>3</v>
      </c>
      <c r="P16">
        <v>3</v>
      </c>
      <c r="Q16">
        <v>3</v>
      </c>
      <c r="R16">
        <v>3</v>
      </c>
      <c r="S16">
        <v>3</v>
      </c>
      <c r="T16">
        <v>3</v>
      </c>
      <c r="U16">
        <v>3</v>
      </c>
      <c r="V16">
        <v>3</v>
      </c>
      <c r="W16">
        <v>3</v>
      </c>
      <c r="X16">
        <v>3</v>
      </c>
      <c r="Y16">
        <v>3</v>
      </c>
      <c r="Z16">
        <v>3</v>
      </c>
      <c r="AA16">
        <v>3</v>
      </c>
      <c r="AB16">
        <v>3</v>
      </c>
      <c r="AC16">
        <v>3</v>
      </c>
      <c r="AD16">
        <v>3</v>
      </c>
      <c r="AE16">
        <v>3</v>
      </c>
    </row>
    <row r="17" spans="1:31" x14ac:dyDescent="0.25">
      <c r="A17" s="5"/>
      <c r="B17" s="5" t="s">
        <v>48</v>
      </c>
      <c r="C17" s="31">
        <v>2.6086649556506458</v>
      </c>
      <c r="D17" s="31">
        <v>2.6086649556506458</v>
      </c>
      <c r="E17">
        <v>3</v>
      </c>
      <c r="F17">
        <v>3</v>
      </c>
      <c r="G17">
        <v>3</v>
      </c>
      <c r="H17">
        <v>3</v>
      </c>
      <c r="I17">
        <v>3</v>
      </c>
      <c r="J17">
        <v>3</v>
      </c>
      <c r="K17">
        <v>3</v>
      </c>
      <c r="L17">
        <v>3</v>
      </c>
      <c r="M17">
        <v>3</v>
      </c>
      <c r="N17">
        <v>3</v>
      </c>
      <c r="O17">
        <v>3</v>
      </c>
      <c r="P17">
        <v>3</v>
      </c>
      <c r="Q17">
        <v>3</v>
      </c>
      <c r="R17">
        <v>3</v>
      </c>
      <c r="S17">
        <v>3</v>
      </c>
      <c r="T17">
        <v>3</v>
      </c>
      <c r="U17">
        <v>3</v>
      </c>
      <c r="V17">
        <v>3</v>
      </c>
      <c r="W17">
        <v>3</v>
      </c>
      <c r="X17">
        <v>3</v>
      </c>
      <c r="Y17">
        <v>3</v>
      </c>
      <c r="Z17">
        <v>3</v>
      </c>
      <c r="AA17">
        <v>3</v>
      </c>
      <c r="AB17">
        <v>3</v>
      </c>
      <c r="AC17">
        <v>3</v>
      </c>
      <c r="AD17">
        <v>3</v>
      </c>
      <c r="AE17">
        <v>3</v>
      </c>
    </row>
    <row r="18" spans="1:31" x14ac:dyDescent="0.25">
      <c r="A18" s="5"/>
      <c r="B18" s="5" t="s">
        <v>41</v>
      </c>
      <c r="C18" s="85" t="s">
        <v>24</v>
      </c>
      <c r="D18" s="85" t="s">
        <v>24</v>
      </c>
      <c r="E18" s="86" t="s">
        <v>24</v>
      </c>
      <c r="F18" s="86" t="s">
        <v>24</v>
      </c>
      <c r="G18" s="86" t="s">
        <v>24</v>
      </c>
      <c r="H18" s="86" t="s">
        <v>24</v>
      </c>
      <c r="I18" s="86" t="s">
        <v>24</v>
      </c>
      <c r="J18" s="86" t="s">
        <v>24</v>
      </c>
      <c r="K18" s="86" t="s">
        <v>24</v>
      </c>
      <c r="L18" s="86" t="s">
        <v>24</v>
      </c>
      <c r="M18" s="86" t="s">
        <v>24</v>
      </c>
      <c r="N18" s="86" t="s">
        <v>24</v>
      </c>
      <c r="O18" s="86" t="s">
        <v>24</v>
      </c>
      <c r="P18" s="86" t="s">
        <v>24</v>
      </c>
      <c r="Q18" s="86" t="s">
        <v>24</v>
      </c>
      <c r="R18" s="86" t="s">
        <v>24</v>
      </c>
      <c r="S18" s="86" t="s">
        <v>24</v>
      </c>
      <c r="T18" s="86" t="s">
        <v>24</v>
      </c>
      <c r="U18" s="86" t="s">
        <v>24</v>
      </c>
      <c r="V18" s="86" t="s">
        <v>24</v>
      </c>
      <c r="W18" s="86" t="s">
        <v>24</v>
      </c>
      <c r="X18" s="86" t="s">
        <v>24</v>
      </c>
      <c r="Y18" s="86" t="s">
        <v>24</v>
      </c>
      <c r="Z18" s="86" t="s">
        <v>24</v>
      </c>
      <c r="AA18" s="86" t="s">
        <v>24</v>
      </c>
      <c r="AB18" s="86" t="s">
        <v>24</v>
      </c>
      <c r="AC18" s="86" t="s">
        <v>24</v>
      </c>
      <c r="AD18" s="86" t="s">
        <v>24</v>
      </c>
      <c r="AE18" s="86" t="s">
        <v>24</v>
      </c>
    </row>
    <row r="19" spans="1:31" x14ac:dyDescent="0.25">
      <c r="A19" s="5"/>
      <c r="B19" s="5" t="s">
        <v>49</v>
      </c>
      <c r="C19" s="85" t="s">
        <v>24</v>
      </c>
      <c r="D19" s="85" t="s">
        <v>24</v>
      </c>
      <c r="E19" s="86" t="s">
        <v>24</v>
      </c>
      <c r="F19" s="86" t="s">
        <v>24</v>
      </c>
      <c r="G19" s="86" t="s">
        <v>24</v>
      </c>
      <c r="H19" s="86" t="s">
        <v>24</v>
      </c>
      <c r="I19" s="86" t="s">
        <v>24</v>
      </c>
      <c r="J19" s="86" t="s">
        <v>24</v>
      </c>
      <c r="K19" s="86" t="s">
        <v>24</v>
      </c>
      <c r="L19" s="86" t="s">
        <v>24</v>
      </c>
      <c r="M19" s="86" t="s">
        <v>24</v>
      </c>
      <c r="N19" s="86" t="s">
        <v>24</v>
      </c>
      <c r="O19" s="86" t="s">
        <v>24</v>
      </c>
      <c r="P19" s="86" t="s">
        <v>24</v>
      </c>
      <c r="Q19" s="86" t="s">
        <v>24</v>
      </c>
      <c r="R19" s="86" t="s">
        <v>24</v>
      </c>
      <c r="S19" s="86" t="s">
        <v>24</v>
      </c>
      <c r="T19" s="86" t="s">
        <v>24</v>
      </c>
      <c r="U19" s="86" t="s">
        <v>24</v>
      </c>
      <c r="V19" s="86" t="s">
        <v>24</v>
      </c>
      <c r="W19" s="86" t="s">
        <v>24</v>
      </c>
      <c r="X19" s="86" t="s">
        <v>24</v>
      </c>
      <c r="Y19" s="86" t="s">
        <v>24</v>
      </c>
      <c r="Z19" s="86" t="s">
        <v>24</v>
      </c>
      <c r="AA19" s="86" t="s">
        <v>24</v>
      </c>
      <c r="AB19" s="86" t="s">
        <v>24</v>
      </c>
      <c r="AC19" s="86" t="s">
        <v>24</v>
      </c>
      <c r="AD19" s="86" t="s">
        <v>24</v>
      </c>
      <c r="AE19" s="86" t="s">
        <v>24</v>
      </c>
    </row>
    <row r="20" spans="1:31" x14ac:dyDescent="0.25">
      <c r="A20" s="5"/>
      <c r="B20" s="5" t="s">
        <v>50</v>
      </c>
      <c r="C20" s="31">
        <v>110.84876517016041</v>
      </c>
      <c r="D20" s="31">
        <v>110.84876517016041</v>
      </c>
      <c r="E20">
        <v>111</v>
      </c>
      <c r="F20">
        <v>111</v>
      </c>
      <c r="G20">
        <v>111</v>
      </c>
      <c r="H20">
        <v>111</v>
      </c>
      <c r="I20">
        <v>111</v>
      </c>
      <c r="J20">
        <v>111</v>
      </c>
      <c r="K20">
        <v>111</v>
      </c>
      <c r="L20">
        <v>111</v>
      </c>
      <c r="M20">
        <v>111</v>
      </c>
      <c r="N20">
        <v>111</v>
      </c>
      <c r="O20">
        <v>111</v>
      </c>
      <c r="P20">
        <v>111</v>
      </c>
      <c r="Q20">
        <v>111</v>
      </c>
      <c r="R20">
        <v>111</v>
      </c>
      <c r="S20">
        <v>111</v>
      </c>
      <c r="T20">
        <v>111</v>
      </c>
      <c r="U20">
        <v>111</v>
      </c>
      <c r="V20">
        <v>111</v>
      </c>
      <c r="W20">
        <v>111</v>
      </c>
      <c r="X20">
        <v>111</v>
      </c>
      <c r="Y20">
        <v>111</v>
      </c>
      <c r="Z20">
        <v>111</v>
      </c>
      <c r="AA20">
        <v>111</v>
      </c>
      <c r="AB20">
        <v>111</v>
      </c>
      <c r="AC20">
        <v>111</v>
      </c>
      <c r="AD20">
        <v>111</v>
      </c>
      <c r="AE20">
        <v>111</v>
      </c>
    </row>
    <row r="21" spans="1:31" x14ac:dyDescent="0.25">
      <c r="A21" s="5"/>
      <c r="B21" s="5" t="s">
        <v>51</v>
      </c>
      <c r="C21" s="31">
        <v>2.3462191292540098</v>
      </c>
      <c r="D21" s="31">
        <v>2.3462191292540098</v>
      </c>
      <c r="E21">
        <v>2</v>
      </c>
      <c r="F21">
        <v>2</v>
      </c>
      <c r="G21">
        <v>2</v>
      </c>
      <c r="H21">
        <v>2</v>
      </c>
      <c r="I21">
        <v>2</v>
      </c>
      <c r="J21">
        <v>2</v>
      </c>
      <c r="K21">
        <v>2</v>
      </c>
      <c r="L21">
        <v>2</v>
      </c>
      <c r="M21">
        <v>2</v>
      </c>
      <c r="N21">
        <v>2</v>
      </c>
      <c r="O21">
        <v>2</v>
      </c>
      <c r="P21">
        <v>2</v>
      </c>
      <c r="Q21">
        <v>2</v>
      </c>
      <c r="R21">
        <v>2</v>
      </c>
      <c r="S21">
        <v>2</v>
      </c>
      <c r="T21">
        <v>2</v>
      </c>
      <c r="U21">
        <v>2</v>
      </c>
      <c r="V21">
        <v>2</v>
      </c>
      <c r="W21">
        <v>2</v>
      </c>
      <c r="X21">
        <v>2</v>
      </c>
      <c r="Y21">
        <v>2</v>
      </c>
      <c r="Z21">
        <v>2</v>
      </c>
      <c r="AA21">
        <v>2</v>
      </c>
      <c r="AB21">
        <v>2</v>
      </c>
      <c r="AC21">
        <v>2</v>
      </c>
      <c r="AD21">
        <v>2</v>
      </c>
      <c r="AE21">
        <v>2</v>
      </c>
    </row>
    <row r="22" spans="1:31" x14ac:dyDescent="0.25">
      <c r="A22" s="15"/>
      <c r="B22" s="15" t="s">
        <v>52</v>
      </c>
      <c r="C22" s="56">
        <v>2.3462191292540098</v>
      </c>
      <c r="D22" s="56">
        <v>2.3462191292540098</v>
      </c>
      <c r="E22" s="2">
        <v>2</v>
      </c>
      <c r="F22" s="2">
        <v>2</v>
      </c>
      <c r="G22" s="2">
        <v>2</v>
      </c>
      <c r="H22" s="2">
        <v>2</v>
      </c>
      <c r="I22" s="2">
        <v>2</v>
      </c>
      <c r="J22" s="2">
        <v>2</v>
      </c>
      <c r="K22" s="2">
        <v>2</v>
      </c>
      <c r="L22" s="2">
        <v>2</v>
      </c>
      <c r="M22" s="2">
        <v>2</v>
      </c>
      <c r="N22" s="2">
        <v>2</v>
      </c>
      <c r="O22" s="2">
        <v>2</v>
      </c>
      <c r="P22" s="2">
        <v>2</v>
      </c>
      <c r="Q22" s="2">
        <v>2</v>
      </c>
      <c r="R22" s="2">
        <v>2</v>
      </c>
      <c r="S22" s="2">
        <v>2</v>
      </c>
      <c r="T22" s="2">
        <v>2</v>
      </c>
      <c r="U22" s="2">
        <v>2</v>
      </c>
      <c r="V22" s="2">
        <v>2</v>
      </c>
      <c r="W22" s="2">
        <v>2</v>
      </c>
      <c r="X22" s="2">
        <v>2</v>
      </c>
      <c r="Y22" s="2">
        <v>2</v>
      </c>
      <c r="Z22" s="2">
        <v>2</v>
      </c>
      <c r="AA22" s="2">
        <v>2</v>
      </c>
      <c r="AB22" s="2">
        <v>2</v>
      </c>
      <c r="AC22" s="2">
        <v>2</v>
      </c>
      <c r="AD22" s="2">
        <v>2</v>
      </c>
      <c r="AE22" s="2">
        <v>2</v>
      </c>
    </row>
    <row r="23" spans="1:31" x14ac:dyDescent="0.25">
      <c r="A23" s="5" t="s">
        <v>123</v>
      </c>
      <c r="B23" s="5" t="s">
        <v>43</v>
      </c>
      <c r="C23" s="31">
        <v>0.93554110721066519</v>
      </c>
      <c r="D23" s="31">
        <v>0.93554110721066519</v>
      </c>
      <c r="E23">
        <v>1</v>
      </c>
      <c r="F23">
        <v>1</v>
      </c>
      <c r="G23">
        <v>1</v>
      </c>
      <c r="H23">
        <v>1</v>
      </c>
      <c r="I23">
        <v>1</v>
      </c>
      <c r="J23">
        <v>1</v>
      </c>
      <c r="K23">
        <v>1</v>
      </c>
      <c r="L23">
        <v>1</v>
      </c>
      <c r="M23">
        <v>1</v>
      </c>
      <c r="N23">
        <v>1</v>
      </c>
      <c r="O23">
        <v>1</v>
      </c>
      <c r="P23">
        <v>1</v>
      </c>
      <c r="Q23">
        <v>1</v>
      </c>
      <c r="R23">
        <v>1</v>
      </c>
      <c r="S23">
        <v>1</v>
      </c>
      <c r="T23">
        <v>1</v>
      </c>
      <c r="U23">
        <v>1</v>
      </c>
      <c r="V23">
        <v>1</v>
      </c>
      <c r="W23">
        <v>1</v>
      </c>
      <c r="X23">
        <v>1</v>
      </c>
      <c r="Y23">
        <v>1</v>
      </c>
      <c r="Z23">
        <v>1</v>
      </c>
      <c r="AA23">
        <v>1</v>
      </c>
      <c r="AB23">
        <v>1</v>
      </c>
      <c r="AC23">
        <v>1</v>
      </c>
      <c r="AD23">
        <v>1</v>
      </c>
      <c r="AE23">
        <v>1</v>
      </c>
    </row>
    <row r="24" spans="1:31" x14ac:dyDescent="0.25">
      <c r="A24" s="5"/>
      <c r="B24" s="5" t="s">
        <v>44</v>
      </c>
      <c r="C24" s="31">
        <v>21.677705536053328</v>
      </c>
      <c r="D24" s="31">
        <v>21.677705536053328</v>
      </c>
      <c r="E24">
        <v>22</v>
      </c>
      <c r="F24">
        <v>22</v>
      </c>
      <c r="G24">
        <v>22</v>
      </c>
      <c r="H24">
        <v>22</v>
      </c>
      <c r="I24">
        <v>22</v>
      </c>
      <c r="J24">
        <v>22</v>
      </c>
      <c r="K24">
        <v>22</v>
      </c>
      <c r="L24">
        <v>22</v>
      </c>
      <c r="M24">
        <v>22</v>
      </c>
      <c r="N24">
        <v>22</v>
      </c>
      <c r="O24">
        <v>22</v>
      </c>
      <c r="P24">
        <v>22</v>
      </c>
      <c r="Q24">
        <v>22</v>
      </c>
      <c r="R24">
        <v>22</v>
      </c>
      <c r="S24">
        <v>22</v>
      </c>
      <c r="T24">
        <v>22</v>
      </c>
      <c r="U24">
        <v>22</v>
      </c>
      <c r="V24">
        <v>22</v>
      </c>
      <c r="W24">
        <v>22</v>
      </c>
      <c r="X24">
        <v>22</v>
      </c>
      <c r="Y24">
        <v>22</v>
      </c>
      <c r="Z24">
        <v>22</v>
      </c>
      <c r="AA24">
        <v>22</v>
      </c>
      <c r="AB24">
        <v>22</v>
      </c>
      <c r="AC24">
        <v>22</v>
      </c>
      <c r="AD24">
        <v>22</v>
      </c>
      <c r="AE24">
        <v>22</v>
      </c>
    </row>
    <row r="25" spans="1:31" x14ac:dyDescent="0.25">
      <c r="A25" s="5"/>
      <c r="B25" s="5" t="s">
        <v>45</v>
      </c>
      <c r="C25" s="31">
        <v>123.60423082923559</v>
      </c>
      <c r="D25" s="31">
        <v>123.60423082923559</v>
      </c>
      <c r="E25">
        <v>124</v>
      </c>
      <c r="F25">
        <v>124</v>
      </c>
      <c r="G25">
        <v>124</v>
      </c>
      <c r="H25">
        <v>124</v>
      </c>
      <c r="I25">
        <v>124</v>
      </c>
      <c r="J25">
        <v>124</v>
      </c>
      <c r="K25">
        <v>124</v>
      </c>
      <c r="L25">
        <v>124</v>
      </c>
      <c r="M25">
        <v>124</v>
      </c>
      <c r="N25">
        <v>124</v>
      </c>
      <c r="O25">
        <v>124</v>
      </c>
      <c r="P25">
        <v>124</v>
      </c>
      <c r="Q25">
        <v>124</v>
      </c>
      <c r="R25">
        <v>124</v>
      </c>
      <c r="S25">
        <v>124</v>
      </c>
      <c r="T25">
        <v>124</v>
      </c>
      <c r="U25">
        <v>124</v>
      </c>
      <c r="V25">
        <v>124</v>
      </c>
      <c r="W25">
        <v>124</v>
      </c>
      <c r="X25">
        <v>124</v>
      </c>
      <c r="Y25">
        <v>124</v>
      </c>
      <c r="Z25">
        <v>124</v>
      </c>
      <c r="AA25">
        <v>124</v>
      </c>
      <c r="AB25">
        <v>124</v>
      </c>
      <c r="AC25">
        <v>124</v>
      </c>
      <c r="AD25">
        <v>124</v>
      </c>
      <c r="AE25">
        <v>124</v>
      </c>
    </row>
    <row r="26" spans="1:31" x14ac:dyDescent="0.25">
      <c r="A26" s="5"/>
      <c r="B26" s="5" t="s">
        <v>46</v>
      </c>
      <c r="C26" s="31">
        <v>2.6086649556506458</v>
      </c>
      <c r="D26" s="31">
        <v>2.6086649556506458</v>
      </c>
      <c r="E26">
        <v>3</v>
      </c>
      <c r="F26">
        <v>3</v>
      </c>
      <c r="G26">
        <v>3</v>
      </c>
      <c r="H26">
        <v>3</v>
      </c>
      <c r="I26">
        <v>3</v>
      </c>
      <c r="J26">
        <v>3</v>
      </c>
      <c r="K26">
        <v>3</v>
      </c>
      <c r="L26">
        <v>3</v>
      </c>
      <c r="M26">
        <v>3</v>
      </c>
      <c r="N26">
        <v>3</v>
      </c>
      <c r="O26">
        <v>3</v>
      </c>
      <c r="P26">
        <v>3</v>
      </c>
      <c r="Q26">
        <v>3</v>
      </c>
      <c r="R26">
        <v>3</v>
      </c>
      <c r="S26">
        <v>3</v>
      </c>
      <c r="T26">
        <v>3</v>
      </c>
      <c r="U26">
        <v>3</v>
      </c>
      <c r="V26">
        <v>3</v>
      </c>
      <c r="W26">
        <v>3</v>
      </c>
      <c r="X26">
        <v>3</v>
      </c>
      <c r="Y26">
        <v>3</v>
      </c>
      <c r="Z26">
        <v>3</v>
      </c>
      <c r="AA26">
        <v>3</v>
      </c>
      <c r="AB26">
        <v>3</v>
      </c>
      <c r="AC26">
        <v>3</v>
      </c>
      <c r="AD26">
        <v>3</v>
      </c>
      <c r="AE26">
        <v>3</v>
      </c>
    </row>
    <row r="27" spans="1:31" x14ac:dyDescent="0.25">
      <c r="A27" s="5"/>
      <c r="B27" s="5" t="s">
        <v>122</v>
      </c>
      <c r="C27" s="31">
        <v>126.34659822602582</v>
      </c>
      <c r="D27" s="31">
        <v>126.34659822602582</v>
      </c>
      <c r="E27">
        <v>126</v>
      </c>
      <c r="F27">
        <v>126</v>
      </c>
      <c r="G27">
        <v>126</v>
      </c>
      <c r="H27">
        <v>126</v>
      </c>
      <c r="I27">
        <v>126</v>
      </c>
      <c r="J27">
        <v>126</v>
      </c>
      <c r="K27">
        <v>126</v>
      </c>
      <c r="L27">
        <v>126</v>
      </c>
      <c r="M27">
        <v>126</v>
      </c>
      <c r="N27">
        <v>126</v>
      </c>
      <c r="O27">
        <v>126</v>
      </c>
      <c r="P27">
        <v>126</v>
      </c>
      <c r="Q27">
        <v>126</v>
      </c>
      <c r="R27">
        <v>126</v>
      </c>
      <c r="S27">
        <v>126</v>
      </c>
      <c r="T27">
        <v>126</v>
      </c>
      <c r="U27">
        <v>126</v>
      </c>
      <c r="V27">
        <v>126</v>
      </c>
      <c r="W27">
        <v>126</v>
      </c>
      <c r="X27">
        <v>126</v>
      </c>
      <c r="Y27">
        <v>126</v>
      </c>
      <c r="Z27">
        <v>126</v>
      </c>
      <c r="AA27">
        <v>126</v>
      </c>
      <c r="AB27">
        <v>126</v>
      </c>
      <c r="AC27">
        <v>126</v>
      </c>
      <c r="AD27">
        <v>126</v>
      </c>
      <c r="AE27">
        <v>126</v>
      </c>
    </row>
    <row r="28" spans="1:31" x14ac:dyDescent="0.25">
      <c r="A28" s="5"/>
      <c r="B28" s="5" t="s">
        <v>47</v>
      </c>
      <c r="C28" s="31">
        <v>2.6086649556506458</v>
      </c>
      <c r="D28" s="31">
        <v>2.6086649556506458</v>
      </c>
      <c r="E28">
        <v>3</v>
      </c>
      <c r="F28">
        <v>3</v>
      </c>
      <c r="G28">
        <v>3</v>
      </c>
      <c r="H28">
        <v>3</v>
      </c>
      <c r="I28">
        <v>3</v>
      </c>
      <c r="J28">
        <v>3</v>
      </c>
      <c r="K28">
        <v>3</v>
      </c>
      <c r="L28">
        <v>3</v>
      </c>
      <c r="M28">
        <v>3</v>
      </c>
      <c r="N28">
        <v>3</v>
      </c>
      <c r="O28">
        <v>3</v>
      </c>
      <c r="P28">
        <v>3</v>
      </c>
      <c r="Q28">
        <v>3</v>
      </c>
      <c r="R28">
        <v>3</v>
      </c>
      <c r="S28">
        <v>3</v>
      </c>
      <c r="T28">
        <v>3</v>
      </c>
      <c r="U28">
        <v>3</v>
      </c>
      <c r="V28">
        <v>3</v>
      </c>
      <c r="W28">
        <v>3</v>
      </c>
      <c r="X28">
        <v>3</v>
      </c>
      <c r="Y28">
        <v>3</v>
      </c>
      <c r="Z28">
        <v>3</v>
      </c>
      <c r="AA28">
        <v>3</v>
      </c>
      <c r="AB28">
        <v>3</v>
      </c>
      <c r="AC28">
        <v>3</v>
      </c>
      <c r="AD28">
        <v>3</v>
      </c>
      <c r="AE28">
        <v>3</v>
      </c>
    </row>
    <row r="29" spans="1:31" x14ac:dyDescent="0.25">
      <c r="A29" s="5"/>
      <c r="B29" s="5" t="s">
        <v>48</v>
      </c>
      <c r="C29" s="31">
        <v>2.6086649556506458</v>
      </c>
      <c r="D29" s="31">
        <v>2.6086649556506458</v>
      </c>
      <c r="E29">
        <v>3</v>
      </c>
      <c r="F29">
        <v>3</v>
      </c>
      <c r="G29">
        <v>3</v>
      </c>
      <c r="H29">
        <v>3</v>
      </c>
      <c r="I29">
        <v>3</v>
      </c>
      <c r="J29">
        <v>3</v>
      </c>
      <c r="K29">
        <v>3</v>
      </c>
      <c r="L29">
        <v>3</v>
      </c>
      <c r="M29">
        <v>3</v>
      </c>
      <c r="N29">
        <v>3</v>
      </c>
      <c r="O29">
        <v>3</v>
      </c>
      <c r="P29">
        <v>3</v>
      </c>
      <c r="Q29">
        <v>3</v>
      </c>
      <c r="R29">
        <v>3</v>
      </c>
      <c r="S29">
        <v>3</v>
      </c>
      <c r="T29">
        <v>3</v>
      </c>
      <c r="U29">
        <v>3</v>
      </c>
      <c r="V29">
        <v>3</v>
      </c>
      <c r="W29">
        <v>3</v>
      </c>
      <c r="X29">
        <v>3</v>
      </c>
      <c r="Y29">
        <v>3</v>
      </c>
      <c r="Z29">
        <v>3</v>
      </c>
      <c r="AA29">
        <v>3</v>
      </c>
      <c r="AB29">
        <v>3</v>
      </c>
      <c r="AC29">
        <v>3</v>
      </c>
      <c r="AD29">
        <v>3</v>
      </c>
      <c r="AE29">
        <v>3</v>
      </c>
    </row>
    <row r="30" spans="1:31" x14ac:dyDescent="0.25">
      <c r="A30" s="5"/>
      <c r="B30" s="5" t="s">
        <v>41</v>
      </c>
      <c r="C30" s="85" t="s">
        <v>24</v>
      </c>
      <c r="D30" s="85" t="s">
        <v>24</v>
      </c>
      <c r="E30" s="86" t="s">
        <v>24</v>
      </c>
      <c r="F30" s="86" t="s">
        <v>24</v>
      </c>
      <c r="G30" s="86" t="s">
        <v>24</v>
      </c>
      <c r="H30" s="86" t="s">
        <v>24</v>
      </c>
      <c r="I30" s="86" t="s">
        <v>24</v>
      </c>
      <c r="J30" s="86" t="s">
        <v>24</v>
      </c>
      <c r="K30" s="86" t="s">
        <v>24</v>
      </c>
      <c r="L30" s="86" t="s">
        <v>24</v>
      </c>
      <c r="M30" s="86" t="s">
        <v>24</v>
      </c>
      <c r="N30" s="86" t="s">
        <v>24</v>
      </c>
      <c r="O30" s="86" t="s">
        <v>24</v>
      </c>
      <c r="P30" s="86" t="s">
        <v>24</v>
      </c>
      <c r="Q30" s="86" t="s">
        <v>24</v>
      </c>
      <c r="R30" s="86" t="s">
        <v>24</v>
      </c>
      <c r="S30" s="86" t="s">
        <v>24</v>
      </c>
      <c r="T30" s="86" t="s">
        <v>24</v>
      </c>
      <c r="U30" s="86" t="s">
        <v>24</v>
      </c>
      <c r="V30" s="86" t="s">
        <v>24</v>
      </c>
      <c r="W30" s="86" t="s">
        <v>24</v>
      </c>
      <c r="X30" s="86" t="s">
        <v>24</v>
      </c>
      <c r="Y30" s="86" t="s">
        <v>24</v>
      </c>
      <c r="Z30" s="86" t="s">
        <v>24</v>
      </c>
      <c r="AA30" s="86" t="s">
        <v>24</v>
      </c>
      <c r="AB30" s="86" t="s">
        <v>24</v>
      </c>
      <c r="AC30" s="86" t="s">
        <v>24</v>
      </c>
      <c r="AD30" s="86" t="s">
        <v>24</v>
      </c>
      <c r="AE30" s="86" t="s">
        <v>24</v>
      </c>
    </row>
    <row r="31" spans="1:31" x14ac:dyDescent="0.25">
      <c r="A31" s="5"/>
      <c r="B31" s="5" t="s">
        <v>49</v>
      </c>
      <c r="C31" s="85" t="s">
        <v>24</v>
      </c>
      <c r="D31" s="85" t="s">
        <v>24</v>
      </c>
      <c r="E31" s="86" t="s">
        <v>24</v>
      </c>
      <c r="F31" s="86" t="s">
        <v>24</v>
      </c>
      <c r="G31" s="86" t="s">
        <v>24</v>
      </c>
      <c r="H31" s="86" t="s">
        <v>24</v>
      </c>
      <c r="I31" s="86" t="s">
        <v>24</v>
      </c>
      <c r="J31" s="86" t="s">
        <v>24</v>
      </c>
      <c r="K31" s="86" t="s">
        <v>24</v>
      </c>
      <c r="L31" s="86" t="s">
        <v>24</v>
      </c>
      <c r="M31" s="86" t="s">
        <v>24</v>
      </c>
      <c r="N31" s="86" t="s">
        <v>24</v>
      </c>
      <c r="O31" s="86" t="s">
        <v>24</v>
      </c>
      <c r="P31" s="86" t="s">
        <v>24</v>
      </c>
      <c r="Q31" s="86" t="s">
        <v>24</v>
      </c>
      <c r="R31" s="86" t="s">
        <v>24</v>
      </c>
      <c r="S31" s="86" t="s">
        <v>24</v>
      </c>
      <c r="T31" s="86" t="s">
        <v>24</v>
      </c>
      <c r="U31" s="86" t="s">
        <v>24</v>
      </c>
      <c r="V31" s="86" t="s">
        <v>24</v>
      </c>
      <c r="W31" s="86" t="s">
        <v>24</v>
      </c>
      <c r="X31" s="86" t="s">
        <v>24</v>
      </c>
      <c r="Y31" s="86" t="s">
        <v>24</v>
      </c>
      <c r="Z31" s="86" t="s">
        <v>24</v>
      </c>
      <c r="AA31" s="86" t="s">
        <v>24</v>
      </c>
      <c r="AB31" s="86" t="s">
        <v>24</v>
      </c>
      <c r="AC31" s="86" t="s">
        <v>24</v>
      </c>
      <c r="AD31" s="86" t="s">
        <v>24</v>
      </c>
      <c r="AE31" s="86" t="s">
        <v>24</v>
      </c>
    </row>
    <row r="32" spans="1:31" x14ac:dyDescent="0.25">
      <c r="A32" s="5"/>
      <c r="B32" s="5" t="s">
        <v>50</v>
      </c>
      <c r="C32" s="31">
        <v>110.84876517016041</v>
      </c>
      <c r="D32" s="31">
        <v>110.84876517016041</v>
      </c>
      <c r="E32">
        <v>111</v>
      </c>
      <c r="F32">
        <v>111</v>
      </c>
      <c r="G32">
        <v>111</v>
      </c>
      <c r="H32">
        <v>111</v>
      </c>
      <c r="I32">
        <v>111</v>
      </c>
      <c r="J32">
        <v>111</v>
      </c>
      <c r="K32">
        <v>111</v>
      </c>
      <c r="L32">
        <v>111</v>
      </c>
      <c r="M32">
        <v>111</v>
      </c>
      <c r="N32">
        <v>111</v>
      </c>
      <c r="O32">
        <v>111</v>
      </c>
      <c r="P32">
        <v>111</v>
      </c>
      <c r="Q32">
        <v>111</v>
      </c>
      <c r="R32">
        <v>111</v>
      </c>
      <c r="S32">
        <v>111</v>
      </c>
      <c r="T32">
        <v>111</v>
      </c>
      <c r="U32">
        <v>111</v>
      </c>
      <c r="V32">
        <v>111</v>
      </c>
      <c r="W32">
        <v>111</v>
      </c>
      <c r="X32">
        <v>111</v>
      </c>
      <c r="Y32">
        <v>111</v>
      </c>
      <c r="Z32">
        <v>111</v>
      </c>
      <c r="AA32">
        <v>111</v>
      </c>
      <c r="AB32">
        <v>111</v>
      </c>
      <c r="AC32">
        <v>111</v>
      </c>
      <c r="AD32">
        <v>111</v>
      </c>
      <c r="AE32">
        <v>111</v>
      </c>
    </row>
    <row r="33" spans="1:31" x14ac:dyDescent="0.25">
      <c r="A33" s="5"/>
      <c r="B33" s="5" t="s">
        <v>51</v>
      </c>
      <c r="C33" s="31">
        <v>2.3462191292540098</v>
      </c>
      <c r="D33" s="31">
        <v>2.3462191292540098</v>
      </c>
      <c r="E33">
        <v>2</v>
      </c>
      <c r="F33">
        <v>2</v>
      </c>
      <c r="G33">
        <v>2</v>
      </c>
      <c r="H33">
        <v>2</v>
      </c>
      <c r="I33">
        <v>2</v>
      </c>
      <c r="J33">
        <v>2</v>
      </c>
      <c r="K33">
        <v>2</v>
      </c>
      <c r="L33">
        <v>2</v>
      </c>
      <c r="M33">
        <v>2</v>
      </c>
      <c r="N33">
        <v>2</v>
      </c>
      <c r="O33">
        <v>2</v>
      </c>
      <c r="P33">
        <v>2</v>
      </c>
      <c r="Q33">
        <v>2</v>
      </c>
      <c r="R33">
        <v>2</v>
      </c>
      <c r="S33">
        <v>2</v>
      </c>
      <c r="T33">
        <v>2</v>
      </c>
      <c r="U33">
        <v>2</v>
      </c>
      <c r="V33">
        <v>2</v>
      </c>
      <c r="W33">
        <v>2</v>
      </c>
      <c r="X33">
        <v>2</v>
      </c>
      <c r="Y33">
        <v>2</v>
      </c>
      <c r="Z33">
        <v>2</v>
      </c>
      <c r="AA33">
        <v>2</v>
      </c>
      <c r="AB33">
        <v>2</v>
      </c>
      <c r="AC33">
        <v>2</v>
      </c>
      <c r="AD33">
        <v>2</v>
      </c>
      <c r="AE33">
        <v>2</v>
      </c>
    </row>
    <row r="34" spans="1:31" x14ac:dyDescent="0.25">
      <c r="A34" s="15"/>
      <c r="B34" s="15" t="s">
        <v>52</v>
      </c>
      <c r="C34" s="56">
        <v>2.3462191292540098</v>
      </c>
      <c r="D34" s="56">
        <v>2.3462191292540098</v>
      </c>
      <c r="E34" s="2">
        <v>2</v>
      </c>
      <c r="F34" s="2">
        <v>2</v>
      </c>
      <c r="G34" s="2">
        <v>2</v>
      </c>
      <c r="H34" s="2">
        <v>2</v>
      </c>
      <c r="I34" s="2">
        <v>2</v>
      </c>
      <c r="J34" s="2">
        <v>2</v>
      </c>
      <c r="K34" s="2">
        <v>2</v>
      </c>
      <c r="L34" s="2">
        <v>2</v>
      </c>
      <c r="M34" s="2">
        <v>2</v>
      </c>
      <c r="N34" s="2">
        <v>2</v>
      </c>
      <c r="O34" s="2">
        <v>2</v>
      </c>
      <c r="P34" s="2">
        <v>2</v>
      </c>
      <c r="Q34" s="2">
        <v>2</v>
      </c>
      <c r="R34" s="2">
        <v>2</v>
      </c>
      <c r="S34" s="2">
        <v>2</v>
      </c>
      <c r="T34" s="2">
        <v>2</v>
      </c>
      <c r="U34" s="2">
        <v>2</v>
      </c>
      <c r="V34" s="2">
        <v>2</v>
      </c>
      <c r="W34" s="2">
        <v>2</v>
      </c>
      <c r="X34" s="2">
        <v>2</v>
      </c>
      <c r="Y34" s="2">
        <v>2</v>
      </c>
      <c r="Z34" s="2">
        <v>2</v>
      </c>
      <c r="AA34" s="2">
        <v>2</v>
      </c>
      <c r="AB34" s="2">
        <v>2</v>
      </c>
      <c r="AC34" s="2">
        <v>2</v>
      </c>
      <c r="AD34" s="2">
        <v>2</v>
      </c>
      <c r="AE34" s="2">
        <v>2</v>
      </c>
    </row>
    <row r="35" spans="1:31" x14ac:dyDescent="0.25">
      <c r="A35" s="5" t="s">
        <v>124</v>
      </c>
      <c r="B35" s="5" t="s">
        <v>41</v>
      </c>
      <c r="C35" s="88" t="s">
        <v>24</v>
      </c>
      <c r="D35" s="88" t="s">
        <v>24</v>
      </c>
      <c r="E35" s="90" t="s">
        <v>24</v>
      </c>
      <c r="F35" s="90" t="s">
        <v>24</v>
      </c>
      <c r="G35" s="90" t="s">
        <v>24</v>
      </c>
      <c r="H35" s="90" t="s">
        <v>24</v>
      </c>
      <c r="I35" s="90" t="s">
        <v>24</v>
      </c>
      <c r="J35" s="90" t="s">
        <v>24</v>
      </c>
      <c r="K35" s="90" t="s">
        <v>24</v>
      </c>
      <c r="L35" s="90" t="s">
        <v>24</v>
      </c>
      <c r="M35" s="90" t="s">
        <v>24</v>
      </c>
      <c r="N35" s="90" t="s">
        <v>24</v>
      </c>
      <c r="O35" s="90" t="s">
        <v>24</v>
      </c>
      <c r="P35" s="90" t="s">
        <v>24</v>
      </c>
      <c r="Q35" s="90" t="s">
        <v>24</v>
      </c>
      <c r="R35" s="90" t="s">
        <v>24</v>
      </c>
      <c r="S35" s="90" t="s">
        <v>24</v>
      </c>
      <c r="T35" s="90" t="s">
        <v>24</v>
      </c>
      <c r="U35" s="90" t="s">
        <v>24</v>
      </c>
      <c r="V35" s="90" t="s">
        <v>24</v>
      </c>
      <c r="W35" s="90" t="s">
        <v>24</v>
      </c>
      <c r="X35" s="90" t="s">
        <v>24</v>
      </c>
      <c r="Y35" s="90" t="s">
        <v>24</v>
      </c>
      <c r="Z35" s="90" t="s">
        <v>24</v>
      </c>
      <c r="AA35" s="90" t="s">
        <v>24</v>
      </c>
      <c r="AB35" s="90" t="s">
        <v>24</v>
      </c>
      <c r="AC35" s="90" t="s">
        <v>24</v>
      </c>
      <c r="AD35" s="90" t="s">
        <v>24</v>
      </c>
      <c r="AE35" s="90" t="s">
        <v>24</v>
      </c>
    </row>
    <row r="36" spans="1:31" x14ac:dyDescent="0.25">
      <c r="A36" s="15"/>
      <c r="B36" s="15" t="s">
        <v>42</v>
      </c>
      <c r="C36" s="89" t="s">
        <v>24</v>
      </c>
      <c r="D36" s="89" t="s">
        <v>24</v>
      </c>
      <c r="E36" s="91" t="s">
        <v>24</v>
      </c>
      <c r="F36" s="91" t="s">
        <v>24</v>
      </c>
      <c r="G36" s="91" t="s">
        <v>24</v>
      </c>
      <c r="H36" s="91" t="s">
        <v>24</v>
      </c>
      <c r="I36" s="91" t="s">
        <v>24</v>
      </c>
      <c r="J36" s="91" t="s">
        <v>24</v>
      </c>
      <c r="K36" s="91" t="s">
        <v>24</v>
      </c>
      <c r="L36" s="91" t="s">
        <v>24</v>
      </c>
      <c r="M36" s="91" t="s">
        <v>24</v>
      </c>
      <c r="N36" s="91" t="s">
        <v>24</v>
      </c>
      <c r="O36" s="91" t="s">
        <v>24</v>
      </c>
      <c r="P36" s="91" t="s">
        <v>24</v>
      </c>
      <c r="Q36" s="91" t="s">
        <v>24</v>
      </c>
      <c r="R36" s="91" t="s">
        <v>24</v>
      </c>
      <c r="S36" s="91" t="s">
        <v>24</v>
      </c>
      <c r="T36" s="91" t="s">
        <v>24</v>
      </c>
      <c r="U36" s="91" t="s">
        <v>24</v>
      </c>
      <c r="V36" s="91" t="s">
        <v>24</v>
      </c>
      <c r="W36" s="91" t="s">
        <v>24</v>
      </c>
      <c r="X36" s="91" t="s">
        <v>24</v>
      </c>
      <c r="Y36" s="91" t="s">
        <v>24</v>
      </c>
      <c r="Z36" s="91" t="s">
        <v>24</v>
      </c>
      <c r="AA36" s="91" t="s">
        <v>24</v>
      </c>
      <c r="AB36" s="91" t="s">
        <v>24</v>
      </c>
      <c r="AC36" s="91" t="s">
        <v>24</v>
      </c>
      <c r="AD36" s="91" t="s">
        <v>24</v>
      </c>
      <c r="AE36" s="91" t="s">
        <v>24</v>
      </c>
    </row>
    <row r="37" spans="1:31" x14ac:dyDescent="0.25">
      <c r="A37" s="5" t="s">
        <v>125</v>
      </c>
      <c r="B37" s="5" t="s">
        <v>41</v>
      </c>
      <c r="C37" s="88" t="s">
        <v>24</v>
      </c>
      <c r="D37" s="88" t="s">
        <v>24</v>
      </c>
      <c r="E37" s="90" t="s">
        <v>24</v>
      </c>
      <c r="F37" s="90" t="s">
        <v>24</v>
      </c>
      <c r="G37" s="90" t="s">
        <v>24</v>
      </c>
      <c r="H37" s="90" t="s">
        <v>24</v>
      </c>
      <c r="I37" s="90" t="s">
        <v>24</v>
      </c>
      <c r="J37" s="90" t="s">
        <v>24</v>
      </c>
      <c r="K37" s="90" t="s">
        <v>24</v>
      </c>
      <c r="L37" s="90" t="s">
        <v>24</v>
      </c>
      <c r="M37" s="90" t="s">
        <v>24</v>
      </c>
      <c r="N37" s="90" t="s">
        <v>24</v>
      </c>
      <c r="O37" s="90" t="s">
        <v>24</v>
      </c>
      <c r="P37" s="90" t="s">
        <v>24</v>
      </c>
      <c r="Q37" s="90" t="s">
        <v>24</v>
      </c>
      <c r="R37" s="90" t="s">
        <v>24</v>
      </c>
      <c r="S37" s="90" t="s">
        <v>24</v>
      </c>
      <c r="T37" s="90" t="s">
        <v>24</v>
      </c>
      <c r="U37" s="90" t="s">
        <v>24</v>
      </c>
      <c r="V37" s="90" t="s">
        <v>24</v>
      </c>
      <c r="W37" s="90" t="s">
        <v>24</v>
      </c>
      <c r="X37" s="90" t="s">
        <v>24</v>
      </c>
      <c r="Y37" s="90" t="s">
        <v>24</v>
      </c>
      <c r="Z37" s="90" t="s">
        <v>24</v>
      </c>
      <c r="AA37" s="90" t="s">
        <v>24</v>
      </c>
      <c r="AB37" s="90" t="s">
        <v>24</v>
      </c>
      <c r="AC37" s="90" t="s">
        <v>24</v>
      </c>
      <c r="AD37" s="90" t="s">
        <v>24</v>
      </c>
      <c r="AE37" s="90" t="s">
        <v>24</v>
      </c>
    </row>
    <row r="38" spans="1:31" x14ac:dyDescent="0.25">
      <c r="A38" s="15"/>
      <c r="B38" s="15" t="s">
        <v>42</v>
      </c>
      <c r="C38" s="89" t="s">
        <v>24</v>
      </c>
      <c r="D38" s="89" t="s">
        <v>24</v>
      </c>
      <c r="E38" s="91" t="s">
        <v>24</v>
      </c>
      <c r="F38" s="91" t="s">
        <v>24</v>
      </c>
      <c r="G38" s="91" t="s">
        <v>24</v>
      </c>
      <c r="H38" s="91" t="s">
        <v>24</v>
      </c>
      <c r="I38" s="91" t="s">
        <v>24</v>
      </c>
      <c r="J38" s="91" t="s">
        <v>24</v>
      </c>
      <c r="K38" s="91" t="s">
        <v>24</v>
      </c>
      <c r="L38" s="91" t="s">
        <v>24</v>
      </c>
      <c r="M38" s="91" t="s">
        <v>24</v>
      </c>
      <c r="N38" s="91" t="s">
        <v>24</v>
      </c>
      <c r="O38" s="91" t="s">
        <v>24</v>
      </c>
      <c r="P38" s="91" t="s">
        <v>24</v>
      </c>
      <c r="Q38" s="91" t="s">
        <v>24</v>
      </c>
      <c r="R38" s="91" t="s">
        <v>24</v>
      </c>
      <c r="S38" s="91" t="s">
        <v>24</v>
      </c>
      <c r="T38" s="91" t="s">
        <v>24</v>
      </c>
      <c r="U38" s="91" t="s">
        <v>24</v>
      </c>
      <c r="V38" s="91" t="s">
        <v>24</v>
      </c>
      <c r="W38" s="91" t="s">
        <v>24</v>
      </c>
      <c r="X38" s="91" t="s">
        <v>24</v>
      </c>
      <c r="Y38" s="91" t="s">
        <v>24</v>
      </c>
      <c r="Z38" s="91" t="s">
        <v>24</v>
      </c>
      <c r="AA38" s="91" t="s">
        <v>24</v>
      </c>
      <c r="AB38" s="91" t="s">
        <v>24</v>
      </c>
      <c r="AC38" s="91" t="s">
        <v>24</v>
      </c>
      <c r="AD38" s="91" t="s">
        <v>24</v>
      </c>
      <c r="AE38" s="91" t="s">
        <v>24</v>
      </c>
    </row>
    <row r="39" spans="1:31" x14ac:dyDescent="0.25">
      <c r="A39" s="5" t="s">
        <v>126</v>
      </c>
      <c r="B39" s="5" t="s">
        <v>43</v>
      </c>
      <c r="C39" s="31">
        <v>0.84467833956324989</v>
      </c>
      <c r="D39" s="31">
        <v>0.84467833956324989</v>
      </c>
      <c r="E39">
        <v>1</v>
      </c>
      <c r="F39">
        <v>1</v>
      </c>
      <c r="G39">
        <v>1</v>
      </c>
      <c r="H39">
        <v>1</v>
      </c>
      <c r="I39">
        <v>1</v>
      </c>
      <c r="J39">
        <v>1</v>
      </c>
      <c r="K39">
        <v>1</v>
      </c>
      <c r="L39">
        <v>1</v>
      </c>
      <c r="M39">
        <v>1</v>
      </c>
      <c r="N39">
        <v>1</v>
      </c>
      <c r="O39">
        <v>1</v>
      </c>
      <c r="P39">
        <v>1</v>
      </c>
      <c r="Q39">
        <v>1</v>
      </c>
      <c r="R39">
        <v>1</v>
      </c>
      <c r="S39">
        <v>1</v>
      </c>
      <c r="T39">
        <v>1</v>
      </c>
      <c r="U39">
        <v>1</v>
      </c>
      <c r="V39">
        <v>1</v>
      </c>
      <c r="W39">
        <v>1</v>
      </c>
      <c r="X39">
        <v>1</v>
      </c>
      <c r="Y39">
        <v>1</v>
      </c>
      <c r="Z39">
        <v>1</v>
      </c>
      <c r="AA39">
        <v>1</v>
      </c>
      <c r="AB39">
        <v>1</v>
      </c>
      <c r="AC39">
        <v>1</v>
      </c>
      <c r="AD39">
        <v>1</v>
      </c>
      <c r="AE39">
        <v>1</v>
      </c>
    </row>
    <row r="40" spans="1:31" x14ac:dyDescent="0.25">
      <c r="A40" s="5"/>
      <c r="B40" s="5" t="s">
        <v>44</v>
      </c>
      <c r="C40" s="31">
        <v>17.22339169781625</v>
      </c>
      <c r="D40" s="31">
        <v>17.22339169781625</v>
      </c>
      <c r="E40">
        <v>17</v>
      </c>
      <c r="F40">
        <v>17</v>
      </c>
      <c r="G40">
        <v>17</v>
      </c>
      <c r="H40">
        <v>17</v>
      </c>
      <c r="I40">
        <v>17</v>
      </c>
      <c r="J40">
        <v>17</v>
      </c>
      <c r="K40">
        <v>17</v>
      </c>
      <c r="L40">
        <v>17</v>
      </c>
      <c r="M40">
        <v>17</v>
      </c>
      <c r="N40">
        <v>17</v>
      </c>
      <c r="O40">
        <v>17</v>
      </c>
      <c r="P40">
        <v>17</v>
      </c>
      <c r="Q40">
        <v>17</v>
      </c>
      <c r="R40">
        <v>17</v>
      </c>
      <c r="S40">
        <v>17</v>
      </c>
      <c r="T40">
        <v>17</v>
      </c>
      <c r="U40">
        <v>17</v>
      </c>
      <c r="V40">
        <v>17</v>
      </c>
      <c r="W40">
        <v>17</v>
      </c>
      <c r="X40">
        <v>17</v>
      </c>
      <c r="Y40">
        <v>17</v>
      </c>
      <c r="Z40">
        <v>17</v>
      </c>
      <c r="AA40">
        <v>17</v>
      </c>
      <c r="AB40">
        <v>17</v>
      </c>
      <c r="AC40">
        <v>17</v>
      </c>
      <c r="AD40">
        <v>17</v>
      </c>
      <c r="AE40">
        <v>17</v>
      </c>
    </row>
    <row r="41" spans="1:31" x14ac:dyDescent="0.25">
      <c r="A41" s="5"/>
      <c r="B41" s="5" t="s">
        <v>45</v>
      </c>
      <c r="C41" s="31">
        <v>92.809883537928854</v>
      </c>
      <c r="D41" s="31">
        <v>92.809883537928854</v>
      </c>
      <c r="E41">
        <v>93</v>
      </c>
      <c r="F41">
        <v>93</v>
      </c>
      <c r="G41">
        <v>93</v>
      </c>
      <c r="H41">
        <v>93</v>
      </c>
      <c r="I41">
        <v>93</v>
      </c>
      <c r="J41">
        <v>93</v>
      </c>
      <c r="K41">
        <v>93</v>
      </c>
      <c r="L41">
        <v>93</v>
      </c>
      <c r="M41">
        <v>93</v>
      </c>
      <c r="N41">
        <v>93</v>
      </c>
      <c r="O41">
        <v>93</v>
      </c>
      <c r="P41">
        <v>93</v>
      </c>
      <c r="Q41">
        <v>93</v>
      </c>
      <c r="R41">
        <v>93</v>
      </c>
      <c r="S41">
        <v>93</v>
      </c>
      <c r="T41">
        <v>93</v>
      </c>
      <c r="U41">
        <v>93</v>
      </c>
      <c r="V41">
        <v>93</v>
      </c>
      <c r="W41">
        <v>93</v>
      </c>
      <c r="X41">
        <v>93</v>
      </c>
      <c r="Y41">
        <v>93</v>
      </c>
      <c r="Z41">
        <v>93</v>
      </c>
      <c r="AA41">
        <v>93</v>
      </c>
      <c r="AB41">
        <v>93</v>
      </c>
      <c r="AC41">
        <v>93</v>
      </c>
      <c r="AD41">
        <v>93</v>
      </c>
      <c r="AE41">
        <v>93</v>
      </c>
    </row>
    <row r="42" spans="1:31" x14ac:dyDescent="0.25">
      <c r="A42" s="5"/>
      <c r="B42" s="5" t="s">
        <v>46</v>
      </c>
      <c r="C42" s="31">
        <v>1.9706275821365338</v>
      </c>
      <c r="D42" s="31">
        <v>1.9706275821365338</v>
      </c>
      <c r="E42">
        <v>2</v>
      </c>
      <c r="F42">
        <v>2</v>
      </c>
      <c r="G42">
        <v>2</v>
      </c>
      <c r="H42">
        <v>2</v>
      </c>
      <c r="I42">
        <v>2</v>
      </c>
      <c r="J42">
        <v>2</v>
      </c>
      <c r="K42">
        <v>2</v>
      </c>
      <c r="L42">
        <v>2</v>
      </c>
      <c r="M42">
        <v>2</v>
      </c>
      <c r="N42">
        <v>2</v>
      </c>
      <c r="O42">
        <v>2</v>
      </c>
      <c r="P42">
        <v>2</v>
      </c>
      <c r="Q42">
        <v>2</v>
      </c>
      <c r="R42">
        <v>2</v>
      </c>
      <c r="S42">
        <v>2</v>
      </c>
      <c r="T42">
        <v>2</v>
      </c>
      <c r="U42">
        <v>2</v>
      </c>
      <c r="V42">
        <v>2</v>
      </c>
      <c r="W42">
        <v>2</v>
      </c>
      <c r="X42">
        <v>2</v>
      </c>
      <c r="Y42">
        <v>2</v>
      </c>
      <c r="Z42">
        <v>2</v>
      </c>
      <c r="AA42">
        <v>2</v>
      </c>
      <c r="AB42">
        <v>2</v>
      </c>
      <c r="AC42">
        <v>2</v>
      </c>
      <c r="AD42">
        <v>2</v>
      </c>
      <c r="AE42">
        <v>2</v>
      </c>
    </row>
    <row r="43" spans="1:31" x14ac:dyDescent="0.25">
      <c r="A43" s="5"/>
      <c r="B43" s="5" t="s">
        <v>122</v>
      </c>
      <c r="C43" s="31">
        <v>88.325103285461353</v>
      </c>
      <c r="D43" s="31">
        <v>88.325103285461353</v>
      </c>
      <c r="E43">
        <v>88</v>
      </c>
      <c r="F43">
        <v>88</v>
      </c>
      <c r="G43">
        <v>88</v>
      </c>
      <c r="H43">
        <v>88</v>
      </c>
      <c r="I43">
        <v>88</v>
      </c>
      <c r="J43">
        <v>88</v>
      </c>
      <c r="K43">
        <v>88</v>
      </c>
      <c r="L43">
        <v>88</v>
      </c>
      <c r="M43">
        <v>88</v>
      </c>
      <c r="N43">
        <v>88</v>
      </c>
      <c r="O43">
        <v>88</v>
      </c>
      <c r="P43">
        <v>88</v>
      </c>
      <c r="Q43">
        <v>88</v>
      </c>
      <c r="R43">
        <v>88</v>
      </c>
      <c r="S43">
        <v>88</v>
      </c>
      <c r="T43">
        <v>88</v>
      </c>
      <c r="U43">
        <v>88</v>
      </c>
      <c r="V43">
        <v>88</v>
      </c>
      <c r="W43">
        <v>88</v>
      </c>
      <c r="X43">
        <v>88</v>
      </c>
      <c r="Y43">
        <v>88</v>
      </c>
      <c r="Z43">
        <v>88</v>
      </c>
      <c r="AA43">
        <v>88</v>
      </c>
      <c r="AB43">
        <v>88</v>
      </c>
      <c r="AC43">
        <v>88</v>
      </c>
      <c r="AD43">
        <v>88</v>
      </c>
      <c r="AE43">
        <v>88</v>
      </c>
    </row>
    <row r="44" spans="1:31" x14ac:dyDescent="0.25">
      <c r="A44" s="5"/>
      <c r="B44" s="5" t="s">
        <v>47</v>
      </c>
      <c r="C44" s="31">
        <v>1.9706275821365338</v>
      </c>
      <c r="D44" s="31">
        <v>1.9706275821365338</v>
      </c>
      <c r="E44">
        <v>2</v>
      </c>
      <c r="F44">
        <v>2</v>
      </c>
      <c r="G44">
        <v>2</v>
      </c>
      <c r="H44">
        <v>2</v>
      </c>
      <c r="I44">
        <v>2</v>
      </c>
      <c r="J44">
        <v>2</v>
      </c>
      <c r="K44">
        <v>2</v>
      </c>
      <c r="L44">
        <v>2</v>
      </c>
      <c r="M44">
        <v>2</v>
      </c>
      <c r="N44">
        <v>2</v>
      </c>
      <c r="O44">
        <v>2</v>
      </c>
      <c r="P44">
        <v>2</v>
      </c>
      <c r="Q44">
        <v>2</v>
      </c>
      <c r="R44">
        <v>2</v>
      </c>
      <c r="S44">
        <v>2</v>
      </c>
      <c r="T44">
        <v>2</v>
      </c>
      <c r="U44">
        <v>2</v>
      </c>
      <c r="V44">
        <v>2</v>
      </c>
      <c r="W44">
        <v>2</v>
      </c>
      <c r="X44">
        <v>2</v>
      </c>
      <c r="Y44">
        <v>2</v>
      </c>
      <c r="Z44">
        <v>2</v>
      </c>
      <c r="AA44">
        <v>2</v>
      </c>
      <c r="AB44">
        <v>2</v>
      </c>
      <c r="AC44">
        <v>2</v>
      </c>
      <c r="AD44">
        <v>2</v>
      </c>
      <c r="AE44">
        <v>2</v>
      </c>
    </row>
    <row r="45" spans="1:31" x14ac:dyDescent="0.25">
      <c r="A45" s="5"/>
      <c r="B45" s="5" t="s">
        <v>48</v>
      </c>
      <c r="C45" s="31">
        <v>1.9706275821365338</v>
      </c>
      <c r="D45" s="31">
        <v>1.9706275821365338</v>
      </c>
      <c r="E45">
        <v>2</v>
      </c>
      <c r="F45">
        <v>2</v>
      </c>
      <c r="G45">
        <v>2</v>
      </c>
      <c r="H45">
        <v>2</v>
      </c>
      <c r="I45">
        <v>2</v>
      </c>
      <c r="J45">
        <v>2</v>
      </c>
      <c r="K45">
        <v>2</v>
      </c>
      <c r="L45">
        <v>2</v>
      </c>
      <c r="M45">
        <v>2</v>
      </c>
      <c r="N45">
        <v>2</v>
      </c>
      <c r="O45">
        <v>2</v>
      </c>
      <c r="P45">
        <v>2</v>
      </c>
      <c r="Q45">
        <v>2</v>
      </c>
      <c r="R45">
        <v>2</v>
      </c>
      <c r="S45">
        <v>2</v>
      </c>
      <c r="T45">
        <v>2</v>
      </c>
      <c r="U45">
        <v>2</v>
      </c>
      <c r="V45">
        <v>2</v>
      </c>
      <c r="W45">
        <v>2</v>
      </c>
      <c r="X45">
        <v>2</v>
      </c>
      <c r="Y45">
        <v>2</v>
      </c>
      <c r="Z45">
        <v>2</v>
      </c>
      <c r="AA45">
        <v>2</v>
      </c>
      <c r="AB45">
        <v>2</v>
      </c>
      <c r="AC45">
        <v>2</v>
      </c>
      <c r="AD45">
        <v>2</v>
      </c>
      <c r="AE45">
        <v>2</v>
      </c>
    </row>
    <row r="46" spans="1:31" x14ac:dyDescent="0.25">
      <c r="A46" s="5"/>
      <c r="B46" s="5" t="s">
        <v>41</v>
      </c>
      <c r="C46" s="85" t="s">
        <v>24</v>
      </c>
      <c r="D46" s="85" t="s">
        <v>24</v>
      </c>
      <c r="E46" s="86" t="s">
        <v>24</v>
      </c>
      <c r="F46" s="86" t="s">
        <v>24</v>
      </c>
      <c r="G46" s="86" t="s">
        <v>24</v>
      </c>
      <c r="H46" s="86" t="s">
        <v>24</v>
      </c>
      <c r="I46" s="86" t="s">
        <v>24</v>
      </c>
      <c r="J46" s="86" t="s">
        <v>24</v>
      </c>
      <c r="K46" s="86" t="s">
        <v>24</v>
      </c>
      <c r="L46" s="86" t="s">
        <v>24</v>
      </c>
      <c r="M46" s="86" t="s">
        <v>24</v>
      </c>
      <c r="N46" s="86" t="s">
        <v>24</v>
      </c>
      <c r="O46" s="86" t="s">
        <v>24</v>
      </c>
      <c r="P46" s="86" t="s">
        <v>24</v>
      </c>
      <c r="Q46" s="86" t="s">
        <v>24</v>
      </c>
      <c r="R46" s="86" t="s">
        <v>24</v>
      </c>
      <c r="S46" s="86" t="s">
        <v>24</v>
      </c>
      <c r="T46" s="86" t="s">
        <v>24</v>
      </c>
      <c r="U46" s="86" t="s">
        <v>24</v>
      </c>
      <c r="V46" s="86" t="s">
        <v>24</v>
      </c>
      <c r="W46" s="86" t="s">
        <v>24</v>
      </c>
      <c r="X46" s="86" t="s">
        <v>24</v>
      </c>
      <c r="Y46" s="86" t="s">
        <v>24</v>
      </c>
      <c r="Z46" s="86" t="s">
        <v>24</v>
      </c>
      <c r="AA46" s="86" t="s">
        <v>24</v>
      </c>
      <c r="AB46" s="86" t="s">
        <v>24</v>
      </c>
      <c r="AC46" s="86" t="s">
        <v>24</v>
      </c>
      <c r="AD46" s="86" t="s">
        <v>24</v>
      </c>
      <c r="AE46" s="86" t="s">
        <v>24</v>
      </c>
    </row>
    <row r="47" spans="1:31" x14ac:dyDescent="0.25">
      <c r="A47" s="5"/>
      <c r="B47" s="5" t="s">
        <v>49</v>
      </c>
      <c r="C47" s="85" t="s">
        <v>24</v>
      </c>
      <c r="D47" s="85" t="s">
        <v>24</v>
      </c>
      <c r="E47" s="86" t="s">
        <v>24</v>
      </c>
      <c r="F47" s="86" t="s">
        <v>24</v>
      </c>
      <c r="G47" s="86" t="s">
        <v>24</v>
      </c>
      <c r="H47" s="86" t="s">
        <v>24</v>
      </c>
      <c r="I47" s="86" t="s">
        <v>24</v>
      </c>
      <c r="J47" s="86" t="s">
        <v>24</v>
      </c>
      <c r="K47" s="86" t="s">
        <v>24</v>
      </c>
      <c r="L47" s="86" t="s">
        <v>24</v>
      </c>
      <c r="M47" s="86" t="s">
        <v>24</v>
      </c>
      <c r="N47" s="86" t="s">
        <v>24</v>
      </c>
      <c r="O47" s="86" t="s">
        <v>24</v>
      </c>
      <c r="P47" s="86" t="s">
        <v>24</v>
      </c>
      <c r="Q47" s="86" t="s">
        <v>24</v>
      </c>
      <c r="R47" s="86" t="s">
        <v>24</v>
      </c>
      <c r="S47" s="86" t="s">
        <v>24</v>
      </c>
      <c r="T47" s="86" t="s">
        <v>24</v>
      </c>
      <c r="U47" s="86" t="s">
        <v>24</v>
      </c>
      <c r="V47" s="86" t="s">
        <v>24</v>
      </c>
      <c r="W47" s="86" t="s">
        <v>24</v>
      </c>
      <c r="X47" s="86" t="s">
        <v>24</v>
      </c>
      <c r="Y47" s="86" t="s">
        <v>24</v>
      </c>
      <c r="Z47" s="86" t="s">
        <v>24</v>
      </c>
      <c r="AA47" s="86" t="s">
        <v>24</v>
      </c>
      <c r="AB47" s="86" t="s">
        <v>24</v>
      </c>
      <c r="AC47" s="86" t="s">
        <v>24</v>
      </c>
      <c r="AD47" s="86" t="s">
        <v>24</v>
      </c>
      <c r="AE47" s="86" t="s">
        <v>24</v>
      </c>
    </row>
    <row r="48" spans="1:31" x14ac:dyDescent="0.25">
      <c r="A48" s="5"/>
      <c r="B48" s="5" t="s">
        <v>50</v>
      </c>
      <c r="C48" s="31">
        <v>110.84876517016041</v>
      </c>
      <c r="D48" s="31">
        <v>110.84876517016041</v>
      </c>
      <c r="E48">
        <v>111</v>
      </c>
      <c r="F48">
        <v>111</v>
      </c>
      <c r="G48">
        <v>111</v>
      </c>
      <c r="H48">
        <v>111</v>
      </c>
      <c r="I48">
        <v>111</v>
      </c>
      <c r="J48">
        <v>111</v>
      </c>
      <c r="K48">
        <v>111</v>
      </c>
      <c r="L48">
        <v>111</v>
      </c>
      <c r="M48">
        <v>111</v>
      </c>
      <c r="N48">
        <v>111</v>
      </c>
      <c r="O48">
        <v>111</v>
      </c>
      <c r="P48">
        <v>111</v>
      </c>
      <c r="Q48">
        <v>111</v>
      </c>
      <c r="R48">
        <v>111</v>
      </c>
      <c r="S48">
        <v>111</v>
      </c>
      <c r="T48">
        <v>111</v>
      </c>
      <c r="U48">
        <v>111</v>
      </c>
      <c r="V48">
        <v>111</v>
      </c>
      <c r="W48">
        <v>111</v>
      </c>
      <c r="X48">
        <v>111</v>
      </c>
      <c r="Y48">
        <v>111</v>
      </c>
      <c r="Z48">
        <v>111</v>
      </c>
      <c r="AA48">
        <v>111</v>
      </c>
      <c r="AB48">
        <v>111</v>
      </c>
      <c r="AC48">
        <v>111</v>
      </c>
      <c r="AD48">
        <v>111</v>
      </c>
      <c r="AE48">
        <v>111</v>
      </c>
    </row>
    <row r="49" spans="1:31" x14ac:dyDescent="0.25">
      <c r="A49" s="5"/>
      <c r="B49" s="5" t="s">
        <v>51</v>
      </c>
      <c r="C49" s="31">
        <v>2.3462191292540098</v>
      </c>
      <c r="D49" s="31">
        <v>2.3462191292540098</v>
      </c>
      <c r="E49">
        <v>2</v>
      </c>
      <c r="F49">
        <v>2</v>
      </c>
      <c r="G49">
        <v>2</v>
      </c>
      <c r="H49">
        <v>2</v>
      </c>
      <c r="I49">
        <v>2</v>
      </c>
      <c r="J49">
        <v>2</v>
      </c>
      <c r="K49">
        <v>2</v>
      </c>
      <c r="L49">
        <v>2</v>
      </c>
      <c r="M49">
        <v>2</v>
      </c>
      <c r="N49">
        <v>2</v>
      </c>
      <c r="O49">
        <v>2</v>
      </c>
      <c r="P49">
        <v>2</v>
      </c>
      <c r="Q49">
        <v>2</v>
      </c>
      <c r="R49">
        <v>2</v>
      </c>
      <c r="S49">
        <v>2</v>
      </c>
      <c r="T49">
        <v>2</v>
      </c>
      <c r="U49">
        <v>2</v>
      </c>
      <c r="V49">
        <v>2</v>
      </c>
      <c r="W49">
        <v>2</v>
      </c>
      <c r="X49">
        <v>2</v>
      </c>
      <c r="Y49">
        <v>2</v>
      </c>
      <c r="Z49">
        <v>2</v>
      </c>
      <c r="AA49">
        <v>2</v>
      </c>
      <c r="AB49">
        <v>2</v>
      </c>
      <c r="AC49">
        <v>2</v>
      </c>
      <c r="AD49">
        <v>2</v>
      </c>
      <c r="AE49">
        <v>2</v>
      </c>
    </row>
    <row r="50" spans="1:31" x14ac:dyDescent="0.25">
      <c r="A50" s="15"/>
      <c r="B50" s="15" t="s">
        <v>52</v>
      </c>
      <c r="C50" s="56">
        <v>3.2651515151515151</v>
      </c>
      <c r="D50" s="56">
        <v>3.2651515151515151</v>
      </c>
      <c r="E50" s="2">
        <v>3</v>
      </c>
      <c r="F50" s="2">
        <v>3</v>
      </c>
      <c r="G50" s="2">
        <v>3</v>
      </c>
      <c r="H50" s="2">
        <v>3</v>
      </c>
      <c r="I50" s="2">
        <v>3</v>
      </c>
      <c r="J50" s="2">
        <v>3</v>
      </c>
      <c r="K50" s="2">
        <v>3</v>
      </c>
      <c r="L50" s="2">
        <v>3</v>
      </c>
      <c r="M50" s="2">
        <v>3</v>
      </c>
      <c r="N50" s="2">
        <v>3</v>
      </c>
      <c r="O50" s="2">
        <v>3</v>
      </c>
      <c r="P50" s="2">
        <v>3</v>
      </c>
      <c r="Q50" s="2">
        <v>3</v>
      </c>
      <c r="R50" s="2">
        <v>3</v>
      </c>
      <c r="S50" s="2">
        <v>3</v>
      </c>
      <c r="T50" s="2">
        <v>3</v>
      </c>
      <c r="U50" s="2">
        <v>3</v>
      </c>
      <c r="V50" s="2">
        <v>3</v>
      </c>
      <c r="W50" s="2">
        <v>3</v>
      </c>
      <c r="X50" s="2">
        <v>3</v>
      </c>
      <c r="Y50" s="2">
        <v>3</v>
      </c>
      <c r="Z50" s="2">
        <v>3</v>
      </c>
      <c r="AA50" s="2">
        <v>3</v>
      </c>
      <c r="AB50" s="2">
        <v>3</v>
      </c>
      <c r="AC50" s="2">
        <v>3</v>
      </c>
      <c r="AD50" s="2">
        <v>3</v>
      </c>
      <c r="AE50" s="2">
        <v>3</v>
      </c>
    </row>
    <row r="51" spans="1:31" x14ac:dyDescent="0.25">
      <c r="A51" s="5" t="s">
        <v>127</v>
      </c>
      <c r="B51" s="5" t="s">
        <v>43</v>
      </c>
      <c r="C51" s="31">
        <v>0.84467833956324989</v>
      </c>
      <c r="D51" s="31">
        <v>0.84467833956324989</v>
      </c>
      <c r="E51">
        <v>1</v>
      </c>
      <c r="F51">
        <v>1</v>
      </c>
      <c r="G51">
        <v>1</v>
      </c>
      <c r="H51">
        <v>1</v>
      </c>
      <c r="I51">
        <v>1</v>
      </c>
      <c r="J51">
        <v>1</v>
      </c>
      <c r="K51">
        <v>1</v>
      </c>
      <c r="L51">
        <v>1</v>
      </c>
      <c r="M51">
        <v>1</v>
      </c>
      <c r="N51">
        <v>1</v>
      </c>
      <c r="O51">
        <v>1</v>
      </c>
      <c r="P51">
        <v>1</v>
      </c>
      <c r="Q51">
        <v>1</v>
      </c>
      <c r="R51">
        <v>1</v>
      </c>
      <c r="S51">
        <v>1</v>
      </c>
      <c r="T51">
        <v>1</v>
      </c>
      <c r="U51">
        <v>1</v>
      </c>
      <c r="V51">
        <v>1</v>
      </c>
      <c r="W51">
        <v>1</v>
      </c>
      <c r="X51">
        <v>1</v>
      </c>
      <c r="Y51">
        <v>1</v>
      </c>
      <c r="Z51">
        <v>1</v>
      </c>
      <c r="AA51">
        <v>1</v>
      </c>
      <c r="AB51">
        <v>1</v>
      </c>
      <c r="AC51">
        <v>1</v>
      </c>
      <c r="AD51">
        <v>1</v>
      </c>
      <c r="AE51">
        <v>1</v>
      </c>
    </row>
    <row r="52" spans="1:31" x14ac:dyDescent="0.25">
      <c r="A52" s="5"/>
      <c r="B52" s="5" t="s">
        <v>44</v>
      </c>
      <c r="C52" s="31">
        <v>17.22339169781625</v>
      </c>
      <c r="D52" s="31">
        <v>17.22339169781625</v>
      </c>
      <c r="E52">
        <v>17</v>
      </c>
      <c r="F52">
        <v>17</v>
      </c>
      <c r="G52">
        <v>17</v>
      </c>
      <c r="H52">
        <v>17</v>
      </c>
      <c r="I52">
        <v>17</v>
      </c>
      <c r="J52">
        <v>17</v>
      </c>
      <c r="K52">
        <v>17</v>
      </c>
      <c r="L52">
        <v>17</v>
      </c>
      <c r="M52">
        <v>17</v>
      </c>
      <c r="N52">
        <v>17</v>
      </c>
      <c r="O52">
        <v>17</v>
      </c>
      <c r="P52">
        <v>17</v>
      </c>
      <c r="Q52">
        <v>17</v>
      </c>
      <c r="R52">
        <v>17</v>
      </c>
      <c r="S52">
        <v>17</v>
      </c>
      <c r="T52">
        <v>17</v>
      </c>
      <c r="U52">
        <v>17</v>
      </c>
      <c r="V52">
        <v>17</v>
      </c>
      <c r="W52">
        <v>17</v>
      </c>
      <c r="X52">
        <v>17</v>
      </c>
      <c r="Y52">
        <v>17</v>
      </c>
      <c r="Z52">
        <v>17</v>
      </c>
      <c r="AA52">
        <v>17</v>
      </c>
      <c r="AB52">
        <v>17</v>
      </c>
      <c r="AC52">
        <v>17</v>
      </c>
      <c r="AD52">
        <v>17</v>
      </c>
      <c r="AE52">
        <v>17</v>
      </c>
    </row>
    <row r="53" spans="1:31" x14ac:dyDescent="0.25">
      <c r="A53" s="5"/>
      <c r="B53" s="5" t="s">
        <v>45</v>
      </c>
      <c r="C53" s="31">
        <v>92.809883537928854</v>
      </c>
      <c r="D53" s="31">
        <v>92.809883537928854</v>
      </c>
      <c r="E53">
        <v>93</v>
      </c>
      <c r="F53">
        <v>93</v>
      </c>
      <c r="G53">
        <v>93</v>
      </c>
      <c r="H53">
        <v>93</v>
      </c>
      <c r="I53">
        <v>93</v>
      </c>
      <c r="J53">
        <v>93</v>
      </c>
      <c r="K53">
        <v>93</v>
      </c>
      <c r="L53">
        <v>93</v>
      </c>
      <c r="M53">
        <v>93</v>
      </c>
      <c r="N53">
        <v>93</v>
      </c>
      <c r="O53">
        <v>93</v>
      </c>
      <c r="P53">
        <v>93</v>
      </c>
      <c r="Q53">
        <v>93</v>
      </c>
      <c r="R53">
        <v>93</v>
      </c>
      <c r="S53">
        <v>93</v>
      </c>
      <c r="T53">
        <v>93</v>
      </c>
      <c r="U53">
        <v>93</v>
      </c>
      <c r="V53">
        <v>93</v>
      </c>
      <c r="W53">
        <v>93</v>
      </c>
      <c r="X53">
        <v>93</v>
      </c>
      <c r="Y53">
        <v>93</v>
      </c>
      <c r="Z53">
        <v>93</v>
      </c>
      <c r="AA53">
        <v>93</v>
      </c>
      <c r="AB53">
        <v>93</v>
      </c>
      <c r="AC53">
        <v>93</v>
      </c>
      <c r="AD53">
        <v>93</v>
      </c>
      <c r="AE53">
        <v>93</v>
      </c>
    </row>
    <row r="54" spans="1:31" x14ac:dyDescent="0.25">
      <c r="A54" s="5"/>
      <c r="B54" s="5" t="s">
        <v>46</v>
      </c>
      <c r="C54" s="31">
        <v>1.9706275821365338</v>
      </c>
      <c r="D54" s="31">
        <v>1.9706275821365338</v>
      </c>
      <c r="E54">
        <v>2</v>
      </c>
      <c r="F54">
        <v>2</v>
      </c>
      <c r="G54">
        <v>2</v>
      </c>
      <c r="H54">
        <v>2</v>
      </c>
      <c r="I54">
        <v>2</v>
      </c>
      <c r="J54">
        <v>2</v>
      </c>
      <c r="K54">
        <v>2</v>
      </c>
      <c r="L54">
        <v>2</v>
      </c>
      <c r="M54">
        <v>2</v>
      </c>
      <c r="N54">
        <v>2</v>
      </c>
      <c r="O54">
        <v>2</v>
      </c>
      <c r="P54">
        <v>2</v>
      </c>
      <c r="Q54">
        <v>2</v>
      </c>
      <c r="R54">
        <v>2</v>
      </c>
      <c r="S54">
        <v>2</v>
      </c>
      <c r="T54">
        <v>2</v>
      </c>
      <c r="U54">
        <v>2</v>
      </c>
      <c r="V54">
        <v>2</v>
      </c>
      <c r="W54">
        <v>2</v>
      </c>
      <c r="X54">
        <v>2</v>
      </c>
      <c r="Y54">
        <v>2</v>
      </c>
      <c r="Z54">
        <v>2</v>
      </c>
      <c r="AA54">
        <v>2</v>
      </c>
      <c r="AB54">
        <v>2</v>
      </c>
      <c r="AC54">
        <v>2</v>
      </c>
      <c r="AD54">
        <v>2</v>
      </c>
      <c r="AE54">
        <v>2</v>
      </c>
    </row>
    <row r="55" spans="1:31" x14ac:dyDescent="0.25">
      <c r="A55" s="5"/>
      <c r="B55" s="5" t="s">
        <v>122</v>
      </c>
      <c r="C55" s="31">
        <v>88.325103285461353</v>
      </c>
      <c r="D55" s="31">
        <v>88.325103285461353</v>
      </c>
      <c r="E55">
        <v>88</v>
      </c>
      <c r="F55">
        <v>88</v>
      </c>
      <c r="G55">
        <v>88</v>
      </c>
      <c r="H55">
        <v>88</v>
      </c>
      <c r="I55">
        <v>88</v>
      </c>
      <c r="J55">
        <v>88</v>
      </c>
      <c r="K55">
        <v>88</v>
      </c>
      <c r="L55">
        <v>88</v>
      </c>
      <c r="M55">
        <v>88</v>
      </c>
      <c r="N55">
        <v>88</v>
      </c>
      <c r="O55">
        <v>88</v>
      </c>
      <c r="P55">
        <v>88</v>
      </c>
      <c r="Q55">
        <v>88</v>
      </c>
      <c r="R55">
        <v>88</v>
      </c>
      <c r="S55">
        <v>88</v>
      </c>
      <c r="T55">
        <v>88</v>
      </c>
      <c r="U55">
        <v>88</v>
      </c>
      <c r="V55">
        <v>88</v>
      </c>
      <c r="W55">
        <v>88</v>
      </c>
      <c r="X55">
        <v>88</v>
      </c>
      <c r="Y55">
        <v>88</v>
      </c>
      <c r="Z55">
        <v>88</v>
      </c>
      <c r="AA55">
        <v>88</v>
      </c>
      <c r="AB55">
        <v>88</v>
      </c>
      <c r="AC55">
        <v>88</v>
      </c>
      <c r="AD55">
        <v>88</v>
      </c>
      <c r="AE55">
        <v>88</v>
      </c>
    </row>
    <row r="56" spans="1:31" x14ac:dyDescent="0.25">
      <c r="A56" s="5"/>
      <c r="B56" s="5" t="s">
        <v>47</v>
      </c>
      <c r="C56" s="31">
        <v>1.9706275821365338</v>
      </c>
      <c r="D56" s="31">
        <v>1.9706275821365338</v>
      </c>
      <c r="E56">
        <v>2</v>
      </c>
      <c r="F56">
        <v>2</v>
      </c>
      <c r="G56">
        <v>2</v>
      </c>
      <c r="H56">
        <v>2</v>
      </c>
      <c r="I56">
        <v>2</v>
      </c>
      <c r="J56">
        <v>2</v>
      </c>
      <c r="K56">
        <v>2</v>
      </c>
      <c r="L56">
        <v>2</v>
      </c>
      <c r="M56">
        <v>2</v>
      </c>
      <c r="N56">
        <v>2</v>
      </c>
      <c r="O56">
        <v>2</v>
      </c>
      <c r="P56">
        <v>2</v>
      </c>
      <c r="Q56">
        <v>2</v>
      </c>
      <c r="R56">
        <v>2</v>
      </c>
      <c r="S56">
        <v>2</v>
      </c>
      <c r="T56">
        <v>2</v>
      </c>
      <c r="U56">
        <v>2</v>
      </c>
      <c r="V56">
        <v>2</v>
      </c>
      <c r="W56">
        <v>2</v>
      </c>
      <c r="X56">
        <v>2</v>
      </c>
      <c r="Y56">
        <v>2</v>
      </c>
      <c r="Z56">
        <v>2</v>
      </c>
      <c r="AA56">
        <v>2</v>
      </c>
      <c r="AB56">
        <v>2</v>
      </c>
      <c r="AC56">
        <v>2</v>
      </c>
      <c r="AD56">
        <v>2</v>
      </c>
      <c r="AE56">
        <v>2</v>
      </c>
    </row>
    <row r="57" spans="1:31" x14ac:dyDescent="0.25">
      <c r="A57" s="5"/>
      <c r="B57" s="5" t="s">
        <v>48</v>
      </c>
      <c r="C57" s="31">
        <v>1.9706275821365338</v>
      </c>
      <c r="D57" s="31">
        <v>1.9706275821365338</v>
      </c>
      <c r="E57">
        <v>2</v>
      </c>
      <c r="F57">
        <v>2</v>
      </c>
      <c r="G57">
        <v>2</v>
      </c>
      <c r="H57">
        <v>2</v>
      </c>
      <c r="I57">
        <v>2</v>
      </c>
      <c r="J57">
        <v>2</v>
      </c>
      <c r="K57">
        <v>2</v>
      </c>
      <c r="L57">
        <v>2</v>
      </c>
      <c r="M57">
        <v>2</v>
      </c>
      <c r="N57">
        <v>2</v>
      </c>
      <c r="O57">
        <v>2</v>
      </c>
      <c r="P57">
        <v>2</v>
      </c>
      <c r="Q57">
        <v>2</v>
      </c>
      <c r="R57">
        <v>2</v>
      </c>
      <c r="S57">
        <v>2</v>
      </c>
      <c r="T57">
        <v>2</v>
      </c>
      <c r="U57">
        <v>2</v>
      </c>
      <c r="V57">
        <v>2</v>
      </c>
      <c r="W57">
        <v>2</v>
      </c>
      <c r="X57">
        <v>2</v>
      </c>
      <c r="Y57">
        <v>2</v>
      </c>
      <c r="Z57">
        <v>2</v>
      </c>
      <c r="AA57">
        <v>2</v>
      </c>
      <c r="AB57">
        <v>2</v>
      </c>
      <c r="AC57">
        <v>2</v>
      </c>
      <c r="AD57">
        <v>2</v>
      </c>
      <c r="AE57">
        <v>2</v>
      </c>
    </row>
    <row r="58" spans="1:31" x14ac:dyDescent="0.25">
      <c r="A58" s="5"/>
      <c r="B58" s="5" t="s">
        <v>41</v>
      </c>
      <c r="C58" s="85" t="s">
        <v>24</v>
      </c>
      <c r="D58" s="85" t="s">
        <v>24</v>
      </c>
      <c r="E58" s="86" t="s">
        <v>24</v>
      </c>
      <c r="F58" s="86" t="s">
        <v>24</v>
      </c>
      <c r="G58" s="86" t="s">
        <v>24</v>
      </c>
      <c r="H58" s="86" t="s">
        <v>24</v>
      </c>
      <c r="I58" s="86" t="s">
        <v>24</v>
      </c>
      <c r="J58" s="86" t="s">
        <v>24</v>
      </c>
      <c r="K58" s="86" t="s">
        <v>24</v>
      </c>
      <c r="L58" s="86" t="s">
        <v>24</v>
      </c>
      <c r="M58" s="86" t="s">
        <v>24</v>
      </c>
      <c r="N58" s="86" t="s">
        <v>24</v>
      </c>
      <c r="O58" s="86" t="s">
        <v>24</v>
      </c>
      <c r="P58" s="86" t="s">
        <v>24</v>
      </c>
      <c r="Q58" s="86" t="s">
        <v>24</v>
      </c>
      <c r="R58" s="86" t="s">
        <v>24</v>
      </c>
      <c r="S58" s="86" t="s">
        <v>24</v>
      </c>
      <c r="T58" s="86" t="s">
        <v>24</v>
      </c>
      <c r="U58" s="86" t="s">
        <v>24</v>
      </c>
      <c r="V58" s="86" t="s">
        <v>24</v>
      </c>
      <c r="W58" s="86" t="s">
        <v>24</v>
      </c>
      <c r="X58" s="86" t="s">
        <v>24</v>
      </c>
      <c r="Y58" s="86" t="s">
        <v>24</v>
      </c>
      <c r="Z58" s="86" t="s">
        <v>24</v>
      </c>
      <c r="AA58" s="86" t="s">
        <v>24</v>
      </c>
      <c r="AB58" s="86" t="s">
        <v>24</v>
      </c>
      <c r="AC58" s="86" t="s">
        <v>24</v>
      </c>
      <c r="AD58" s="86" t="s">
        <v>24</v>
      </c>
      <c r="AE58" s="86" t="s">
        <v>24</v>
      </c>
    </row>
    <row r="59" spans="1:31" x14ac:dyDescent="0.25">
      <c r="A59" s="5"/>
      <c r="B59" s="5" t="s">
        <v>49</v>
      </c>
      <c r="C59" s="85" t="s">
        <v>24</v>
      </c>
      <c r="D59" s="85" t="s">
        <v>24</v>
      </c>
      <c r="E59" s="86" t="s">
        <v>24</v>
      </c>
      <c r="F59" s="86" t="s">
        <v>24</v>
      </c>
      <c r="G59" s="86" t="s">
        <v>24</v>
      </c>
      <c r="H59" s="86" t="s">
        <v>24</v>
      </c>
      <c r="I59" s="86" t="s">
        <v>24</v>
      </c>
      <c r="J59" s="86" t="s">
        <v>24</v>
      </c>
      <c r="K59" s="86" t="s">
        <v>24</v>
      </c>
      <c r="L59" s="86" t="s">
        <v>24</v>
      </c>
      <c r="M59" s="86" t="s">
        <v>24</v>
      </c>
      <c r="N59" s="86" t="s">
        <v>24</v>
      </c>
      <c r="O59" s="86" t="s">
        <v>24</v>
      </c>
      <c r="P59" s="86" t="s">
        <v>24</v>
      </c>
      <c r="Q59" s="86" t="s">
        <v>24</v>
      </c>
      <c r="R59" s="86" t="s">
        <v>24</v>
      </c>
      <c r="S59" s="86" t="s">
        <v>24</v>
      </c>
      <c r="T59" s="86" t="s">
        <v>24</v>
      </c>
      <c r="U59" s="86" t="s">
        <v>24</v>
      </c>
      <c r="V59" s="86" t="s">
        <v>24</v>
      </c>
      <c r="W59" s="86" t="s">
        <v>24</v>
      </c>
      <c r="X59" s="86" t="s">
        <v>24</v>
      </c>
      <c r="Y59" s="86" t="s">
        <v>24</v>
      </c>
      <c r="Z59" s="86" t="s">
        <v>24</v>
      </c>
      <c r="AA59" s="86" t="s">
        <v>24</v>
      </c>
      <c r="AB59" s="86" t="s">
        <v>24</v>
      </c>
      <c r="AC59" s="86" t="s">
        <v>24</v>
      </c>
      <c r="AD59" s="86" t="s">
        <v>24</v>
      </c>
      <c r="AE59" s="86" t="s">
        <v>24</v>
      </c>
    </row>
    <row r="60" spans="1:31" x14ac:dyDescent="0.25">
      <c r="A60" s="5"/>
      <c r="B60" s="5" t="s">
        <v>50</v>
      </c>
      <c r="C60" s="31">
        <v>110.84876517016041</v>
      </c>
      <c r="D60" s="31">
        <v>110.84876517016041</v>
      </c>
      <c r="E60">
        <v>111</v>
      </c>
      <c r="F60">
        <v>111</v>
      </c>
      <c r="G60">
        <v>111</v>
      </c>
      <c r="H60">
        <v>111</v>
      </c>
      <c r="I60">
        <v>111</v>
      </c>
      <c r="J60">
        <v>111</v>
      </c>
      <c r="K60">
        <v>111</v>
      </c>
      <c r="L60">
        <v>111</v>
      </c>
      <c r="M60">
        <v>111</v>
      </c>
      <c r="N60">
        <v>111</v>
      </c>
      <c r="O60">
        <v>111</v>
      </c>
      <c r="P60">
        <v>111</v>
      </c>
      <c r="Q60">
        <v>111</v>
      </c>
      <c r="R60">
        <v>111</v>
      </c>
      <c r="S60">
        <v>111</v>
      </c>
      <c r="T60">
        <v>111</v>
      </c>
      <c r="U60">
        <v>111</v>
      </c>
      <c r="V60">
        <v>111</v>
      </c>
      <c r="W60">
        <v>111</v>
      </c>
      <c r="X60">
        <v>111</v>
      </c>
      <c r="Y60">
        <v>111</v>
      </c>
      <c r="Z60">
        <v>111</v>
      </c>
      <c r="AA60">
        <v>111</v>
      </c>
      <c r="AB60">
        <v>111</v>
      </c>
      <c r="AC60">
        <v>111</v>
      </c>
      <c r="AD60">
        <v>111</v>
      </c>
      <c r="AE60">
        <v>111</v>
      </c>
    </row>
    <row r="61" spans="1:31" x14ac:dyDescent="0.25">
      <c r="A61" s="5"/>
      <c r="B61" s="5" t="s">
        <v>51</v>
      </c>
      <c r="C61" s="31">
        <v>2.3462191292540098</v>
      </c>
      <c r="D61" s="31">
        <v>2.3462191292540098</v>
      </c>
      <c r="E61">
        <v>2</v>
      </c>
      <c r="F61">
        <v>2</v>
      </c>
      <c r="G61">
        <v>2</v>
      </c>
      <c r="H61">
        <v>2</v>
      </c>
      <c r="I61">
        <v>2</v>
      </c>
      <c r="J61">
        <v>2</v>
      </c>
      <c r="K61">
        <v>2</v>
      </c>
      <c r="L61">
        <v>2</v>
      </c>
      <c r="M61">
        <v>2</v>
      </c>
      <c r="N61">
        <v>2</v>
      </c>
      <c r="O61">
        <v>2</v>
      </c>
      <c r="P61">
        <v>2</v>
      </c>
      <c r="Q61">
        <v>2</v>
      </c>
      <c r="R61">
        <v>2</v>
      </c>
      <c r="S61">
        <v>2</v>
      </c>
      <c r="T61">
        <v>2</v>
      </c>
      <c r="U61">
        <v>2</v>
      </c>
      <c r="V61">
        <v>2</v>
      </c>
      <c r="W61">
        <v>2</v>
      </c>
      <c r="X61">
        <v>2</v>
      </c>
      <c r="Y61">
        <v>2</v>
      </c>
      <c r="Z61">
        <v>2</v>
      </c>
      <c r="AA61">
        <v>2</v>
      </c>
      <c r="AB61">
        <v>2</v>
      </c>
      <c r="AC61">
        <v>2</v>
      </c>
      <c r="AD61">
        <v>2</v>
      </c>
      <c r="AE61">
        <v>2</v>
      </c>
    </row>
    <row r="62" spans="1:31" x14ac:dyDescent="0.25">
      <c r="A62" s="15"/>
      <c r="B62" s="15" t="s">
        <v>52</v>
      </c>
      <c r="C62" s="56">
        <v>2.3462191292540098</v>
      </c>
      <c r="D62" s="56">
        <v>2.3462191292540098</v>
      </c>
      <c r="E62" s="2">
        <v>2</v>
      </c>
      <c r="F62" s="2">
        <v>2</v>
      </c>
      <c r="G62" s="2">
        <v>2</v>
      </c>
      <c r="H62" s="2">
        <v>2</v>
      </c>
      <c r="I62" s="2">
        <v>2</v>
      </c>
      <c r="J62" s="2">
        <v>2</v>
      </c>
      <c r="K62" s="2">
        <v>2</v>
      </c>
      <c r="L62" s="2">
        <v>2</v>
      </c>
      <c r="M62" s="2">
        <v>2</v>
      </c>
      <c r="N62" s="2">
        <v>2</v>
      </c>
      <c r="O62" s="2">
        <v>2</v>
      </c>
      <c r="P62" s="2">
        <v>2</v>
      </c>
      <c r="Q62" s="2">
        <v>2</v>
      </c>
      <c r="R62" s="2">
        <v>2</v>
      </c>
      <c r="S62" s="2">
        <v>2</v>
      </c>
      <c r="T62" s="2">
        <v>2</v>
      </c>
      <c r="U62" s="2">
        <v>2</v>
      </c>
      <c r="V62" s="2">
        <v>2</v>
      </c>
      <c r="W62" s="2">
        <v>2</v>
      </c>
      <c r="X62" s="2">
        <v>2</v>
      </c>
      <c r="Y62" s="2">
        <v>2</v>
      </c>
      <c r="Z62" s="2">
        <v>2</v>
      </c>
      <c r="AA62" s="2">
        <v>2</v>
      </c>
      <c r="AB62" s="2">
        <v>2</v>
      </c>
      <c r="AC62" s="2">
        <v>2</v>
      </c>
      <c r="AD62" s="2">
        <v>2</v>
      </c>
      <c r="AE62" s="2">
        <v>2</v>
      </c>
    </row>
    <row r="63" spans="1:31" x14ac:dyDescent="0.25">
      <c r="A63" s="5" t="s">
        <v>35</v>
      </c>
      <c r="B63" s="5" t="s">
        <v>43</v>
      </c>
      <c r="C63" s="31">
        <v>0.59212325165632562</v>
      </c>
      <c r="D63" s="31">
        <v>0.59212325165632562</v>
      </c>
      <c r="E63">
        <v>2</v>
      </c>
      <c r="F63">
        <v>1</v>
      </c>
      <c r="G63">
        <v>1</v>
      </c>
      <c r="H63">
        <v>1</v>
      </c>
      <c r="I63">
        <v>1</v>
      </c>
      <c r="J63">
        <v>1</v>
      </c>
      <c r="K63">
        <v>1</v>
      </c>
      <c r="L63">
        <v>1</v>
      </c>
      <c r="M63">
        <v>1</v>
      </c>
      <c r="N63">
        <v>1</v>
      </c>
      <c r="O63">
        <v>1</v>
      </c>
      <c r="P63">
        <v>1</v>
      </c>
      <c r="Q63">
        <v>1</v>
      </c>
      <c r="R63">
        <v>1</v>
      </c>
      <c r="S63">
        <v>1</v>
      </c>
      <c r="T63">
        <v>1</v>
      </c>
      <c r="U63">
        <v>1</v>
      </c>
      <c r="V63">
        <v>1</v>
      </c>
      <c r="W63">
        <v>1</v>
      </c>
      <c r="X63">
        <v>1</v>
      </c>
      <c r="Y63">
        <v>1</v>
      </c>
      <c r="Z63">
        <v>1</v>
      </c>
      <c r="AA63">
        <v>1</v>
      </c>
      <c r="AB63">
        <v>1</v>
      </c>
      <c r="AC63">
        <v>1</v>
      </c>
      <c r="AD63">
        <v>1</v>
      </c>
      <c r="AE63">
        <v>1</v>
      </c>
    </row>
    <row r="64" spans="1:31" x14ac:dyDescent="0.25">
      <c r="A64" s="5"/>
      <c r="B64" s="5" t="s">
        <v>44</v>
      </c>
      <c r="C64" s="31">
        <v>4.460616258281628</v>
      </c>
      <c r="D64" s="31">
        <v>4.460616258281628</v>
      </c>
      <c r="E64">
        <v>1</v>
      </c>
      <c r="F64">
        <v>4</v>
      </c>
      <c r="G64">
        <v>4</v>
      </c>
      <c r="H64">
        <v>4</v>
      </c>
      <c r="I64">
        <v>4</v>
      </c>
      <c r="J64">
        <v>4</v>
      </c>
      <c r="K64">
        <v>4</v>
      </c>
      <c r="L64">
        <v>4</v>
      </c>
      <c r="M64">
        <v>4</v>
      </c>
      <c r="N64">
        <v>4</v>
      </c>
      <c r="O64">
        <v>4</v>
      </c>
      <c r="P64">
        <v>4</v>
      </c>
      <c r="Q64">
        <v>4</v>
      </c>
      <c r="R64">
        <v>4</v>
      </c>
      <c r="S64">
        <v>4</v>
      </c>
      <c r="T64">
        <v>4</v>
      </c>
      <c r="U64">
        <v>4</v>
      </c>
      <c r="V64">
        <v>4</v>
      </c>
      <c r="W64">
        <v>4</v>
      </c>
      <c r="X64">
        <v>4</v>
      </c>
      <c r="Y64">
        <v>4</v>
      </c>
      <c r="Z64">
        <v>4</v>
      </c>
      <c r="AA64">
        <v>4</v>
      </c>
      <c r="AB64">
        <v>4</v>
      </c>
      <c r="AC64">
        <v>4</v>
      </c>
      <c r="AD64">
        <v>4</v>
      </c>
      <c r="AE64">
        <v>4</v>
      </c>
    </row>
    <row r="65" spans="1:31" x14ac:dyDescent="0.25">
      <c r="A65" s="5"/>
      <c r="B65" s="5" t="s">
        <v>46</v>
      </c>
      <c r="C65" s="31">
        <v>1.2624989326805385</v>
      </c>
      <c r="D65" s="31">
        <v>1.2624989326805385</v>
      </c>
      <c r="E65">
        <v>1</v>
      </c>
      <c r="F65">
        <v>1</v>
      </c>
      <c r="G65">
        <v>1</v>
      </c>
      <c r="H65">
        <v>1</v>
      </c>
      <c r="I65">
        <v>1</v>
      </c>
      <c r="J65">
        <v>1</v>
      </c>
      <c r="K65">
        <v>1</v>
      </c>
      <c r="L65">
        <v>1</v>
      </c>
      <c r="M65">
        <v>1</v>
      </c>
      <c r="N65">
        <v>1</v>
      </c>
      <c r="O65">
        <v>1</v>
      </c>
      <c r="P65">
        <v>1</v>
      </c>
      <c r="Q65">
        <v>1</v>
      </c>
      <c r="R65">
        <v>1</v>
      </c>
      <c r="S65">
        <v>1</v>
      </c>
      <c r="T65">
        <v>1</v>
      </c>
      <c r="U65">
        <v>1</v>
      </c>
      <c r="V65">
        <v>1</v>
      </c>
      <c r="W65">
        <v>1</v>
      </c>
      <c r="X65">
        <v>1</v>
      </c>
      <c r="Y65">
        <v>1</v>
      </c>
      <c r="Z65">
        <v>1</v>
      </c>
      <c r="AA65">
        <v>1</v>
      </c>
      <c r="AB65">
        <v>1</v>
      </c>
      <c r="AC65">
        <v>1</v>
      </c>
      <c r="AD65">
        <v>1</v>
      </c>
      <c r="AE65">
        <v>1</v>
      </c>
    </row>
    <row r="66" spans="1:31" x14ac:dyDescent="0.25">
      <c r="A66" s="23"/>
      <c r="B66" s="5" t="s">
        <v>122</v>
      </c>
      <c r="C66" s="31">
        <v>35.721979840529563</v>
      </c>
      <c r="D66" s="31">
        <v>35.721979840529563</v>
      </c>
      <c r="E66">
        <v>36</v>
      </c>
      <c r="F66">
        <v>36</v>
      </c>
      <c r="G66">
        <v>36</v>
      </c>
      <c r="H66">
        <v>36</v>
      </c>
      <c r="I66">
        <v>36</v>
      </c>
      <c r="J66">
        <v>36</v>
      </c>
      <c r="K66">
        <v>36</v>
      </c>
      <c r="L66">
        <v>36</v>
      </c>
      <c r="M66">
        <v>36</v>
      </c>
      <c r="N66">
        <v>36</v>
      </c>
      <c r="O66">
        <v>36</v>
      </c>
      <c r="P66">
        <v>36</v>
      </c>
      <c r="Q66">
        <v>36</v>
      </c>
      <c r="R66">
        <v>36</v>
      </c>
      <c r="S66">
        <v>36</v>
      </c>
      <c r="T66">
        <v>36</v>
      </c>
      <c r="U66">
        <v>36</v>
      </c>
      <c r="V66">
        <v>36</v>
      </c>
      <c r="W66">
        <v>36</v>
      </c>
      <c r="X66">
        <v>36</v>
      </c>
      <c r="Y66">
        <v>36</v>
      </c>
      <c r="Z66">
        <v>36</v>
      </c>
      <c r="AA66">
        <v>36</v>
      </c>
      <c r="AB66">
        <v>36</v>
      </c>
      <c r="AC66">
        <v>36</v>
      </c>
      <c r="AD66">
        <v>36</v>
      </c>
      <c r="AE66">
        <v>36</v>
      </c>
    </row>
    <row r="67" spans="1:31" x14ac:dyDescent="0.25">
      <c r="A67" s="5"/>
      <c r="B67" s="5" t="s">
        <v>47</v>
      </c>
      <c r="C67" s="31">
        <v>2.1996765458101399</v>
      </c>
      <c r="D67" s="31">
        <v>2.1996765458101399</v>
      </c>
      <c r="E67">
        <v>2</v>
      </c>
      <c r="F67">
        <v>2</v>
      </c>
      <c r="G67">
        <v>2</v>
      </c>
      <c r="H67">
        <v>2</v>
      </c>
      <c r="I67">
        <v>2</v>
      </c>
      <c r="J67">
        <v>2</v>
      </c>
      <c r="K67">
        <v>2</v>
      </c>
      <c r="L67">
        <v>2</v>
      </c>
      <c r="M67">
        <v>2</v>
      </c>
      <c r="N67">
        <v>2</v>
      </c>
      <c r="O67">
        <v>2</v>
      </c>
      <c r="P67">
        <v>2</v>
      </c>
      <c r="Q67">
        <v>2</v>
      </c>
      <c r="R67">
        <v>2</v>
      </c>
      <c r="S67">
        <v>2</v>
      </c>
      <c r="T67">
        <v>2</v>
      </c>
      <c r="U67">
        <v>2</v>
      </c>
      <c r="V67">
        <v>2</v>
      </c>
      <c r="W67">
        <v>2</v>
      </c>
      <c r="X67">
        <v>2</v>
      </c>
      <c r="Y67">
        <v>2</v>
      </c>
      <c r="Z67">
        <v>2</v>
      </c>
      <c r="AA67">
        <v>2</v>
      </c>
      <c r="AB67">
        <v>2</v>
      </c>
      <c r="AC67">
        <v>2</v>
      </c>
      <c r="AD67">
        <v>2</v>
      </c>
      <c r="AE67">
        <v>2</v>
      </c>
    </row>
    <row r="68" spans="1:31" x14ac:dyDescent="0.25">
      <c r="A68" s="5"/>
      <c r="B68" s="5" t="s">
        <v>48</v>
      </c>
      <c r="C68" s="31">
        <v>1.0645822660138715</v>
      </c>
      <c r="D68" s="31">
        <v>1.0645822660138715</v>
      </c>
      <c r="E68">
        <v>1</v>
      </c>
      <c r="F68">
        <v>1</v>
      </c>
      <c r="G68">
        <v>1</v>
      </c>
      <c r="H68">
        <v>1</v>
      </c>
      <c r="I68">
        <v>1</v>
      </c>
      <c r="J68">
        <v>1</v>
      </c>
      <c r="K68">
        <v>1</v>
      </c>
      <c r="L68">
        <v>1</v>
      </c>
      <c r="M68">
        <v>1</v>
      </c>
      <c r="N68">
        <v>1</v>
      </c>
      <c r="O68">
        <v>1</v>
      </c>
      <c r="P68">
        <v>1</v>
      </c>
      <c r="Q68">
        <v>1</v>
      </c>
      <c r="R68">
        <v>1</v>
      </c>
      <c r="S68">
        <v>1</v>
      </c>
      <c r="T68">
        <v>1</v>
      </c>
      <c r="U68">
        <v>1</v>
      </c>
      <c r="V68">
        <v>1</v>
      </c>
      <c r="W68">
        <v>1</v>
      </c>
      <c r="X68">
        <v>1</v>
      </c>
      <c r="Y68">
        <v>1</v>
      </c>
      <c r="Z68">
        <v>1</v>
      </c>
      <c r="AA68">
        <v>1</v>
      </c>
      <c r="AB68">
        <v>1</v>
      </c>
      <c r="AC68">
        <v>1</v>
      </c>
      <c r="AD68">
        <v>1</v>
      </c>
      <c r="AE68">
        <v>1</v>
      </c>
    </row>
    <row r="69" spans="1:31" x14ac:dyDescent="0.25">
      <c r="A69" s="5"/>
      <c r="B69" s="5" t="s">
        <v>41</v>
      </c>
      <c r="C69" s="85" t="s">
        <v>24</v>
      </c>
      <c r="D69" s="85" t="s">
        <v>24</v>
      </c>
      <c r="E69" s="86" t="s">
        <v>24</v>
      </c>
      <c r="F69" s="86" t="s">
        <v>24</v>
      </c>
      <c r="G69" s="86" t="s">
        <v>24</v>
      </c>
      <c r="H69" s="86" t="s">
        <v>24</v>
      </c>
      <c r="I69" s="86" t="s">
        <v>24</v>
      </c>
      <c r="J69" s="86" t="s">
        <v>24</v>
      </c>
      <c r="K69" s="86" t="s">
        <v>24</v>
      </c>
      <c r="L69" s="86" t="s">
        <v>24</v>
      </c>
      <c r="M69" s="86" t="s">
        <v>24</v>
      </c>
      <c r="N69" s="86" t="s">
        <v>24</v>
      </c>
      <c r="O69" s="86" t="s">
        <v>24</v>
      </c>
      <c r="P69" s="86" t="s">
        <v>24</v>
      </c>
      <c r="Q69" s="86" t="s">
        <v>24</v>
      </c>
      <c r="R69" s="86" t="s">
        <v>24</v>
      </c>
      <c r="S69" s="86" t="s">
        <v>24</v>
      </c>
      <c r="T69" s="86" t="s">
        <v>24</v>
      </c>
      <c r="U69" s="86" t="s">
        <v>24</v>
      </c>
      <c r="V69" s="86" t="s">
        <v>24</v>
      </c>
      <c r="W69" s="86" t="s">
        <v>24</v>
      </c>
      <c r="X69" s="86" t="s">
        <v>24</v>
      </c>
      <c r="Y69" s="86" t="s">
        <v>24</v>
      </c>
      <c r="Z69" s="86" t="s">
        <v>24</v>
      </c>
      <c r="AA69" s="86" t="s">
        <v>24</v>
      </c>
      <c r="AB69" s="86" t="s">
        <v>24</v>
      </c>
      <c r="AC69" s="86" t="s">
        <v>24</v>
      </c>
      <c r="AD69" s="86" t="s">
        <v>24</v>
      </c>
      <c r="AE69" s="86" t="s">
        <v>24</v>
      </c>
    </row>
    <row r="70" spans="1:31" x14ac:dyDescent="0.25">
      <c r="A70" s="5"/>
      <c r="B70" s="5" t="s">
        <v>50</v>
      </c>
      <c r="C70" s="31">
        <v>31.902350390499883</v>
      </c>
      <c r="D70" s="31">
        <v>31.902350390499883</v>
      </c>
      <c r="E70">
        <v>32</v>
      </c>
      <c r="F70">
        <v>32</v>
      </c>
      <c r="G70">
        <v>32</v>
      </c>
      <c r="H70">
        <v>32</v>
      </c>
      <c r="I70">
        <v>32</v>
      </c>
      <c r="J70">
        <v>32</v>
      </c>
      <c r="K70">
        <v>32</v>
      </c>
      <c r="L70">
        <v>32</v>
      </c>
      <c r="M70">
        <v>32</v>
      </c>
      <c r="N70">
        <v>32</v>
      </c>
      <c r="O70">
        <v>32</v>
      </c>
      <c r="P70">
        <v>32</v>
      </c>
      <c r="Q70">
        <v>32</v>
      </c>
      <c r="R70">
        <v>32</v>
      </c>
      <c r="S70">
        <v>32</v>
      </c>
      <c r="T70">
        <v>32</v>
      </c>
      <c r="U70">
        <v>32</v>
      </c>
      <c r="V70">
        <v>32</v>
      </c>
      <c r="W70">
        <v>32</v>
      </c>
      <c r="X70">
        <v>32</v>
      </c>
      <c r="Y70">
        <v>32</v>
      </c>
      <c r="Z70">
        <v>32</v>
      </c>
      <c r="AA70">
        <v>32</v>
      </c>
      <c r="AB70">
        <v>32</v>
      </c>
      <c r="AC70">
        <v>32</v>
      </c>
      <c r="AD70">
        <v>32</v>
      </c>
      <c r="AE70">
        <v>32</v>
      </c>
    </row>
    <row r="71" spans="1:31" x14ac:dyDescent="0.25">
      <c r="A71" s="5"/>
      <c r="B71" s="5" t="s">
        <v>51</v>
      </c>
      <c r="C71" s="31">
        <v>1.0350587597624969</v>
      </c>
      <c r="D71" s="31">
        <v>1.0350587597624969</v>
      </c>
      <c r="E71">
        <v>1</v>
      </c>
      <c r="F71">
        <v>1</v>
      </c>
      <c r="G71">
        <v>1</v>
      </c>
      <c r="H71">
        <v>1</v>
      </c>
      <c r="I71">
        <v>1</v>
      </c>
      <c r="J71">
        <v>1</v>
      </c>
      <c r="K71">
        <v>1</v>
      </c>
      <c r="L71">
        <v>1</v>
      </c>
      <c r="M71">
        <v>1</v>
      </c>
      <c r="N71">
        <v>1</v>
      </c>
      <c r="O71">
        <v>1</v>
      </c>
      <c r="P71">
        <v>1</v>
      </c>
      <c r="Q71">
        <v>1</v>
      </c>
      <c r="R71">
        <v>1</v>
      </c>
      <c r="S71">
        <v>1</v>
      </c>
      <c r="T71">
        <v>1</v>
      </c>
      <c r="U71">
        <v>1</v>
      </c>
      <c r="V71">
        <v>1</v>
      </c>
      <c r="W71">
        <v>1</v>
      </c>
      <c r="X71">
        <v>1</v>
      </c>
      <c r="Y71">
        <v>1</v>
      </c>
      <c r="Z71">
        <v>1</v>
      </c>
      <c r="AA71">
        <v>1</v>
      </c>
      <c r="AB71">
        <v>1</v>
      </c>
      <c r="AC71">
        <v>1</v>
      </c>
      <c r="AD71">
        <v>1</v>
      </c>
      <c r="AE71">
        <v>1</v>
      </c>
    </row>
    <row r="72" spans="1:31" x14ac:dyDescent="0.25">
      <c r="A72" s="15"/>
      <c r="B72" s="15" t="s">
        <v>52</v>
      </c>
      <c r="C72" s="56">
        <v>1.0350587597624969</v>
      </c>
      <c r="D72" s="56">
        <v>1.0350587597624969</v>
      </c>
      <c r="E72" s="2">
        <v>1</v>
      </c>
      <c r="F72" s="2">
        <v>1</v>
      </c>
      <c r="G72" s="2">
        <v>1</v>
      </c>
      <c r="H72" s="2">
        <v>1</v>
      </c>
      <c r="I72" s="2">
        <v>1</v>
      </c>
      <c r="J72" s="2">
        <v>1</v>
      </c>
      <c r="K72" s="2">
        <v>1</v>
      </c>
      <c r="L72" s="2">
        <v>1</v>
      </c>
      <c r="M72" s="2">
        <v>1</v>
      </c>
      <c r="N72" s="2">
        <v>1</v>
      </c>
      <c r="O72" s="2">
        <v>1</v>
      </c>
      <c r="P72" s="2">
        <v>1</v>
      </c>
      <c r="Q72" s="2">
        <v>1</v>
      </c>
      <c r="R72" s="2">
        <v>1</v>
      </c>
      <c r="S72" s="2">
        <v>1</v>
      </c>
      <c r="T72" s="2">
        <v>1</v>
      </c>
      <c r="U72" s="2">
        <v>1</v>
      </c>
      <c r="V72" s="2">
        <v>1</v>
      </c>
      <c r="W72" s="2">
        <v>1</v>
      </c>
      <c r="X72" s="2">
        <v>1</v>
      </c>
      <c r="Y72" s="2">
        <v>1</v>
      </c>
      <c r="Z72" s="2">
        <v>1</v>
      </c>
      <c r="AA72" s="2">
        <v>1</v>
      </c>
      <c r="AB72" s="2">
        <v>1</v>
      </c>
      <c r="AC72" s="2">
        <v>1</v>
      </c>
      <c r="AD72" s="2">
        <v>1</v>
      </c>
      <c r="AE72" s="2">
        <v>1</v>
      </c>
    </row>
    <row r="73" spans="1:31" x14ac:dyDescent="0.25">
      <c r="A73" s="5" t="s">
        <v>53</v>
      </c>
      <c r="B73" s="5" t="s">
        <v>43</v>
      </c>
      <c r="C73" s="31">
        <v>0.59212325165632562</v>
      </c>
      <c r="D73" s="31">
        <v>0.59212325165632562</v>
      </c>
      <c r="E73">
        <v>1</v>
      </c>
      <c r="F73">
        <v>1</v>
      </c>
      <c r="G73">
        <v>1</v>
      </c>
      <c r="H73">
        <v>1</v>
      </c>
      <c r="I73">
        <v>1</v>
      </c>
      <c r="J73">
        <v>1</v>
      </c>
      <c r="K73">
        <v>1</v>
      </c>
      <c r="L73">
        <v>1</v>
      </c>
      <c r="M73">
        <v>1</v>
      </c>
      <c r="N73">
        <v>1</v>
      </c>
      <c r="O73">
        <v>1</v>
      </c>
      <c r="P73">
        <v>1</v>
      </c>
      <c r="Q73">
        <v>1</v>
      </c>
      <c r="R73">
        <v>1</v>
      </c>
      <c r="S73">
        <v>1</v>
      </c>
      <c r="T73">
        <v>1</v>
      </c>
      <c r="U73">
        <v>1</v>
      </c>
      <c r="V73">
        <v>1</v>
      </c>
      <c r="W73">
        <v>1</v>
      </c>
      <c r="X73">
        <v>1</v>
      </c>
      <c r="Y73">
        <v>1</v>
      </c>
      <c r="Z73">
        <v>1</v>
      </c>
      <c r="AA73">
        <v>1</v>
      </c>
      <c r="AB73">
        <v>1</v>
      </c>
      <c r="AC73">
        <v>1</v>
      </c>
      <c r="AD73">
        <v>1</v>
      </c>
      <c r="AE73">
        <v>1</v>
      </c>
    </row>
    <row r="74" spans="1:31" x14ac:dyDescent="0.25">
      <c r="A74" s="5"/>
      <c r="B74" s="5" t="s">
        <v>44</v>
      </c>
      <c r="C74" s="31">
        <v>4.460616258281628</v>
      </c>
      <c r="D74" s="31">
        <v>4.460616258281628</v>
      </c>
      <c r="E74">
        <v>4</v>
      </c>
      <c r="F74">
        <v>4</v>
      </c>
      <c r="G74">
        <v>4</v>
      </c>
      <c r="H74">
        <v>4</v>
      </c>
      <c r="I74">
        <v>4</v>
      </c>
      <c r="J74">
        <v>4</v>
      </c>
      <c r="K74">
        <v>4</v>
      </c>
      <c r="L74">
        <v>4</v>
      </c>
      <c r="M74">
        <v>4</v>
      </c>
      <c r="N74">
        <v>4</v>
      </c>
      <c r="O74">
        <v>4</v>
      </c>
      <c r="P74">
        <v>4</v>
      </c>
      <c r="Q74">
        <v>4</v>
      </c>
      <c r="R74">
        <v>4</v>
      </c>
      <c r="S74">
        <v>4</v>
      </c>
      <c r="T74">
        <v>4</v>
      </c>
      <c r="U74">
        <v>4</v>
      </c>
      <c r="V74">
        <v>4</v>
      </c>
      <c r="W74">
        <v>4</v>
      </c>
      <c r="X74">
        <v>4</v>
      </c>
      <c r="Y74">
        <v>4</v>
      </c>
      <c r="Z74">
        <v>4</v>
      </c>
      <c r="AA74">
        <v>4</v>
      </c>
      <c r="AB74">
        <v>4</v>
      </c>
      <c r="AC74">
        <v>4</v>
      </c>
      <c r="AD74">
        <v>4</v>
      </c>
      <c r="AE74">
        <v>4</v>
      </c>
    </row>
    <row r="75" spans="1:31" x14ac:dyDescent="0.25">
      <c r="A75" s="5"/>
      <c r="B75" s="5" t="s">
        <v>46</v>
      </c>
      <c r="C75" s="31">
        <v>1.2624989326805385</v>
      </c>
      <c r="D75" s="31">
        <v>1.2624989326805385</v>
      </c>
      <c r="E75">
        <v>1</v>
      </c>
      <c r="F75">
        <v>1</v>
      </c>
      <c r="G75">
        <v>1</v>
      </c>
      <c r="H75">
        <v>1</v>
      </c>
      <c r="I75">
        <v>1</v>
      </c>
      <c r="J75">
        <v>1</v>
      </c>
      <c r="K75">
        <v>1</v>
      </c>
      <c r="L75">
        <v>1</v>
      </c>
      <c r="M75">
        <v>1</v>
      </c>
      <c r="N75">
        <v>1</v>
      </c>
      <c r="O75">
        <v>1</v>
      </c>
      <c r="P75">
        <v>1</v>
      </c>
      <c r="Q75">
        <v>1</v>
      </c>
      <c r="R75">
        <v>1</v>
      </c>
      <c r="S75">
        <v>1</v>
      </c>
      <c r="T75">
        <v>1</v>
      </c>
      <c r="U75">
        <v>1</v>
      </c>
      <c r="V75">
        <v>1</v>
      </c>
      <c r="W75">
        <v>1</v>
      </c>
      <c r="X75">
        <v>1</v>
      </c>
      <c r="Y75">
        <v>1</v>
      </c>
      <c r="Z75">
        <v>1</v>
      </c>
      <c r="AA75">
        <v>1</v>
      </c>
      <c r="AB75">
        <v>1</v>
      </c>
      <c r="AC75">
        <v>1</v>
      </c>
      <c r="AD75">
        <v>1</v>
      </c>
      <c r="AE75">
        <v>1</v>
      </c>
    </row>
    <row r="76" spans="1:31" x14ac:dyDescent="0.25">
      <c r="A76" s="5"/>
      <c r="B76" s="5" t="s">
        <v>122</v>
      </c>
      <c r="C76" s="31">
        <v>35.721979840529563</v>
      </c>
      <c r="D76" s="31">
        <v>35.721979840529563</v>
      </c>
      <c r="E76">
        <v>36</v>
      </c>
      <c r="F76">
        <v>36</v>
      </c>
      <c r="G76">
        <v>36</v>
      </c>
      <c r="H76">
        <v>36</v>
      </c>
      <c r="I76">
        <v>36</v>
      </c>
      <c r="J76">
        <v>36</v>
      </c>
      <c r="K76">
        <v>36</v>
      </c>
      <c r="L76">
        <v>36</v>
      </c>
      <c r="M76">
        <v>36</v>
      </c>
      <c r="N76">
        <v>36</v>
      </c>
      <c r="O76">
        <v>36</v>
      </c>
      <c r="P76">
        <v>36</v>
      </c>
      <c r="Q76">
        <v>36</v>
      </c>
      <c r="R76">
        <v>36</v>
      </c>
      <c r="S76">
        <v>36</v>
      </c>
      <c r="T76">
        <v>36</v>
      </c>
      <c r="U76">
        <v>36</v>
      </c>
      <c r="V76">
        <v>36</v>
      </c>
      <c r="W76">
        <v>36</v>
      </c>
      <c r="X76">
        <v>36</v>
      </c>
      <c r="Y76">
        <v>36</v>
      </c>
      <c r="Z76">
        <v>36</v>
      </c>
      <c r="AA76">
        <v>36</v>
      </c>
      <c r="AB76">
        <v>36</v>
      </c>
      <c r="AC76">
        <v>36</v>
      </c>
      <c r="AD76">
        <v>36</v>
      </c>
      <c r="AE76">
        <v>36</v>
      </c>
    </row>
    <row r="77" spans="1:31" x14ac:dyDescent="0.25">
      <c r="A77" s="5"/>
      <c r="B77" s="5" t="s">
        <v>47</v>
      </c>
      <c r="C77" s="31">
        <v>2.1996765458101399</v>
      </c>
      <c r="D77" s="31">
        <v>2.1996765458101399</v>
      </c>
      <c r="E77">
        <v>2</v>
      </c>
      <c r="F77">
        <v>2</v>
      </c>
      <c r="G77">
        <v>2</v>
      </c>
      <c r="H77">
        <v>2</v>
      </c>
      <c r="I77">
        <v>2</v>
      </c>
      <c r="J77">
        <v>2</v>
      </c>
      <c r="K77">
        <v>2</v>
      </c>
      <c r="L77">
        <v>2</v>
      </c>
      <c r="M77">
        <v>2</v>
      </c>
      <c r="N77">
        <v>2</v>
      </c>
      <c r="O77">
        <v>2</v>
      </c>
      <c r="P77">
        <v>2</v>
      </c>
      <c r="Q77">
        <v>2</v>
      </c>
      <c r="R77">
        <v>2</v>
      </c>
      <c r="S77">
        <v>2</v>
      </c>
      <c r="T77">
        <v>2</v>
      </c>
      <c r="U77">
        <v>2</v>
      </c>
      <c r="V77">
        <v>2</v>
      </c>
      <c r="W77">
        <v>2</v>
      </c>
      <c r="X77">
        <v>2</v>
      </c>
      <c r="Y77">
        <v>2</v>
      </c>
      <c r="Z77">
        <v>2</v>
      </c>
      <c r="AA77">
        <v>2</v>
      </c>
      <c r="AB77">
        <v>2</v>
      </c>
      <c r="AC77">
        <v>2</v>
      </c>
      <c r="AD77">
        <v>2</v>
      </c>
      <c r="AE77">
        <v>2</v>
      </c>
    </row>
    <row r="78" spans="1:31" x14ac:dyDescent="0.25">
      <c r="A78" s="5"/>
      <c r="B78" s="5" t="s">
        <v>48</v>
      </c>
      <c r="C78" s="31">
        <v>1.0645822660138715</v>
      </c>
      <c r="D78" s="31">
        <v>1.0645822660138715</v>
      </c>
      <c r="E78">
        <v>1</v>
      </c>
      <c r="F78">
        <v>1</v>
      </c>
      <c r="G78">
        <v>1</v>
      </c>
      <c r="H78">
        <v>1</v>
      </c>
      <c r="I78">
        <v>1</v>
      </c>
      <c r="J78">
        <v>1</v>
      </c>
      <c r="K78">
        <v>1</v>
      </c>
      <c r="L78">
        <v>1</v>
      </c>
      <c r="M78">
        <v>1</v>
      </c>
      <c r="N78">
        <v>1</v>
      </c>
      <c r="O78">
        <v>1</v>
      </c>
      <c r="P78">
        <v>1</v>
      </c>
      <c r="Q78">
        <v>1</v>
      </c>
      <c r="R78">
        <v>1</v>
      </c>
      <c r="S78">
        <v>1</v>
      </c>
      <c r="T78">
        <v>1</v>
      </c>
      <c r="U78">
        <v>1</v>
      </c>
      <c r="V78">
        <v>1</v>
      </c>
      <c r="W78">
        <v>1</v>
      </c>
      <c r="X78">
        <v>1</v>
      </c>
      <c r="Y78">
        <v>1</v>
      </c>
      <c r="Z78">
        <v>1</v>
      </c>
      <c r="AA78">
        <v>1</v>
      </c>
      <c r="AB78">
        <v>1</v>
      </c>
      <c r="AC78">
        <v>1</v>
      </c>
      <c r="AD78">
        <v>1</v>
      </c>
      <c r="AE78">
        <v>1</v>
      </c>
    </row>
    <row r="79" spans="1:31" x14ac:dyDescent="0.25">
      <c r="A79" s="5"/>
      <c r="B79" s="5" t="s">
        <v>41</v>
      </c>
      <c r="C79" s="85" t="s">
        <v>24</v>
      </c>
      <c r="D79" s="85" t="s">
        <v>24</v>
      </c>
      <c r="E79" s="86" t="s">
        <v>24</v>
      </c>
      <c r="F79" s="86" t="s">
        <v>24</v>
      </c>
      <c r="G79" s="86" t="s">
        <v>24</v>
      </c>
      <c r="H79" s="86" t="s">
        <v>24</v>
      </c>
      <c r="I79" s="86" t="s">
        <v>24</v>
      </c>
      <c r="J79" s="86" t="s">
        <v>24</v>
      </c>
      <c r="K79" s="86" t="s">
        <v>24</v>
      </c>
      <c r="L79" s="86" t="s">
        <v>24</v>
      </c>
      <c r="M79" s="86" t="s">
        <v>24</v>
      </c>
      <c r="N79" s="86" t="s">
        <v>24</v>
      </c>
      <c r="O79" s="86" t="s">
        <v>24</v>
      </c>
      <c r="P79" s="86" t="s">
        <v>24</v>
      </c>
      <c r="Q79" s="86" t="s">
        <v>24</v>
      </c>
      <c r="R79" s="86" t="s">
        <v>24</v>
      </c>
      <c r="S79" s="86" t="s">
        <v>24</v>
      </c>
      <c r="T79" s="86" t="s">
        <v>24</v>
      </c>
      <c r="U79" s="86" t="s">
        <v>24</v>
      </c>
      <c r="V79" s="86" t="s">
        <v>24</v>
      </c>
      <c r="W79" s="86" t="s">
        <v>24</v>
      </c>
      <c r="X79" s="86" t="s">
        <v>24</v>
      </c>
      <c r="Y79" s="86" t="s">
        <v>24</v>
      </c>
      <c r="Z79" s="86" t="s">
        <v>24</v>
      </c>
      <c r="AA79" s="86" t="s">
        <v>24</v>
      </c>
      <c r="AB79" s="86" t="s">
        <v>24</v>
      </c>
      <c r="AC79" s="86" t="s">
        <v>24</v>
      </c>
      <c r="AD79" s="86" t="s">
        <v>24</v>
      </c>
      <c r="AE79" s="86" t="s">
        <v>24</v>
      </c>
    </row>
    <row r="80" spans="1:31" x14ac:dyDescent="0.25">
      <c r="A80" s="5"/>
      <c r="B80" s="5" t="s">
        <v>50</v>
      </c>
      <c r="C80" s="31">
        <v>31.902350390499883</v>
      </c>
      <c r="D80" s="31">
        <v>31.902350390499883</v>
      </c>
      <c r="E80">
        <v>32</v>
      </c>
      <c r="F80">
        <v>32</v>
      </c>
      <c r="G80">
        <v>32</v>
      </c>
      <c r="H80">
        <v>32</v>
      </c>
      <c r="I80">
        <v>32</v>
      </c>
      <c r="J80">
        <v>32</v>
      </c>
      <c r="K80">
        <v>32</v>
      </c>
      <c r="L80">
        <v>32</v>
      </c>
      <c r="M80">
        <v>32</v>
      </c>
      <c r="N80">
        <v>32</v>
      </c>
      <c r="O80">
        <v>32</v>
      </c>
      <c r="P80">
        <v>32</v>
      </c>
      <c r="Q80">
        <v>32</v>
      </c>
      <c r="R80">
        <v>32</v>
      </c>
      <c r="S80">
        <v>32</v>
      </c>
      <c r="T80">
        <v>32</v>
      </c>
      <c r="U80">
        <v>32</v>
      </c>
      <c r="V80">
        <v>32</v>
      </c>
      <c r="W80">
        <v>32</v>
      </c>
      <c r="X80">
        <v>32</v>
      </c>
      <c r="Y80">
        <v>32</v>
      </c>
      <c r="Z80">
        <v>32</v>
      </c>
      <c r="AA80">
        <v>32</v>
      </c>
      <c r="AB80">
        <v>32</v>
      </c>
      <c r="AC80">
        <v>32</v>
      </c>
      <c r="AD80">
        <v>32</v>
      </c>
      <c r="AE80">
        <v>32</v>
      </c>
    </row>
    <row r="81" spans="1:31" x14ac:dyDescent="0.25">
      <c r="A81" s="5"/>
      <c r="B81" s="5" t="s">
        <v>51</v>
      </c>
      <c r="C81" s="31">
        <v>1.0350587597624969</v>
      </c>
      <c r="D81" s="31">
        <v>1.0350587597624969</v>
      </c>
      <c r="E81">
        <v>1</v>
      </c>
      <c r="F81">
        <v>1</v>
      </c>
      <c r="G81">
        <v>1</v>
      </c>
      <c r="H81">
        <v>1</v>
      </c>
      <c r="I81">
        <v>1</v>
      </c>
      <c r="J81">
        <v>1</v>
      </c>
      <c r="K81">
        <v>1</v>
      </c>
      <c r="L81">
        <v>1</v>
      </c>
      <c r="M81">
        <v>1</v>
      </c>
      <c r="N81">
        <v>1</v>
      </c>
      <c r="O81">
        <v>1</v>
      </c>
      <c r="P81">
        <v>1</v>
      </c>
      <c r="Q81">
        <v>1</v>
      </c>
      <c r="R81">
        <v>1</v>
      </c>
      <c r="S81">
        <v>1</v>
      </c>
      <c r="T81">
        <v>1</v>
      </c>
      <c r="U81">
        <v>1</v>
      </c>
      <c r="V81">
        <v>1</v>
      </c>
      <c r="W81">
        <v>1</v>
      </c>
      <c r="X81">
        <v>1</v>
      </c>
      <c r="Y81">
        <v>1</v>
      </c>
      <c r="Z81">
        <v>1</v>
      </c>
      <c r="AA81">
        <v>1</v>
      </c>
      <c r="AB81">
        <v>1</v>
      </c>
      <c r="AC81">
        <v>1</v>
      </c>
      <c r="AD81">
        <v>1</v>
      </c>
      <c r="AE81">
        <v>1</v>
      </c>
    </row>
    <row r="82" spans="1:31" x14ac:dyDescent="0.25">
      <c r="A82" s="15"/>
      <c r="B82" s="15" t="s">
        <v>52</v>
      </c>
      <c r="C82" s="56">
        <v>1.0350587597624969</v>
      </c>
      <c r="D82" s="56">
        <v>1.0350587597624969</v>
      </c>
      <c r="E82" s="2">
        <v>1</v>
      </c>
      <c r="F82" s="2">
        <v>1</v>
      </c>
      <c r="G82" s="2">
        <v>1</v>
      </c>
      <c r="H82" s="2">
        <v>1</v>
      </c>
      <c r="I82" s="2">
        <v>1</v>
      </c>
      <c r="J82" s="2">
        <v>1</v>
      </c>
      <c r="K82" s="2">
        <v>1</v>
      </c>
      <c r="L82" s="2">
        <v>1</v>
      </c>
      <c r="M82" s="2">
        <v>1</v>
      </c>
      <c r="N82" s="2">
        <v>1</v>
      </c>
      <c r="O82" s="2">
        <v>1</v>
      </c>
      <c r="P82" s="2">
        <v>1</v>
      </c>
      <c r="Q82" s="2">
        <v>1</v>
      </c>
      <c r="R82" s="2">
        <v>1</v>
      </c>
      <c r="S82" s="2">
        <v>1</v>
      </c>
      <c r="T82" s="2">
        <v>1</v>
      </c>
      <c r="U82" s="2">
        <v>1</v>
      </c>
      <c r="V82" s="2">
        <v>1</v>
      </c>
      <c r="W82" s="2">
        <v>1</v>
      </c>
      <c r="X82" s="2">
        <v>1</v>
      </c>
      <c r="Y82" s="2">
        <v>1</v>
      </c>
      <c r="Z82" s="2">
        <v>1</v>
      </c>
      <c r="AA82" s="2">
        <v>1</v>
      </c>
      <c r="AB82" s="2">
        <v>1</v>
      </c>
      <c r="AC82" s="2">
        <v>1</v>
      </c>
      <c r="AD82" s="2">
        <v>1</v>
      </c>
      <c r="AE82" s="2">
        <v>1</v>
      </c>
    </row>
    <row r="83" spans="1:31" x14ac:dyDescent="0.25">
      <c r="A83" s="5" t="s">
        <v>244</v>
      </c>
      <c r="B83" s="5" t="s">
        <v>43</v>
      </c>
      <c r="C83" s="85" t="s">
        <v>24</v>
      </c>
      <c r="D83" s="85" t="s">
        <v>24</v>
      </c>
      <c r="E83">
        <v>1</v>
      </c>
      <c r="F83">
        <v>1</v>
      </c>
      <c r="G83">
        <v>1</v>
      </c>
      <c r="H83">
        <v>1</v>
      </c>
      <c r="I83">
        <v>1</v>
      </c>
      <c r="J83">
        <v>1</v>
      </c>
      <c r="K83">
        <v>1</v>
      </c>
      <c r="L83">
        <v>1</v>
      </c>
      <c r="M83">
        <v>1</v>
      </c>
      <c r="N83">
        <v>1</v>
      </c>
      <c r="O83">
        <v>1</v>
      </c>
      <c r="P83">
        <v>1</v>
      </c>
      <c r="Q83">
        <v>1</v>
      </c>
      <c r="R83">
        <v>1</v>
      </c>
      <c r="S83">
        <v>1</v>
      </c>
      <c r="T83">
        <v>1</v>
      </c>
      <c r="U83">
        <v>1</v>
      </c>
      <c r="V83">
        <v>1</v>
      </c>
      <c r="W83">
        <v>1</v>
      </c>
      <c r="X83">
        <v>1</v>
      </c>
      <c r="Y83">
        <v>1</v>
      </c>
      <c r="Z83">
        <v>1</v>
      </c>
      <c r="AA83">
        <v>1</v>
      </c>
      <c r="AB83">
        <v>1</v>
      </c>
      <c r="AC83">
        <v>1</v>
      </c>
      <c r="AD83">
        <v>1</v>
      </c>
      <c r="AE83">
        <v>1</v>
      </c>
    </row>
    <row r="84" spans="1:31" x14ac:dyDescent="0.25">
      <c r="A84" s="5"/>
      <c r="B84" s="5" t="s">
        <v>44</v>
      </c>
      <c r="C84" s="85" t="s">
        <v>24</v>
      </c>
      <c r="D84" s="85" t="s">
        <v>24</v>
      </c>
      <c r="E84">
        <v>4</v>
      </c>
      <c r="F84">
        <v>4</v>
      </c>
      <c r="G84">
        <v>4</v>
      </c>
      <c r="H84">
        <v>4</v>
      </c>
      <c r="I84">
        <v>4</v>
      </c>
      <c r="J84">
        <v>4</v>
      </c>
      <c r="K84">
        <v>4</v>
      </c>
      <c r="L84">
        <v>4</v>
      </c>
      <c r="M84">
        <v>4</v>
      </c>
      <c r="N84">
        <v>4</v>
      </c>
      <c r="O84">
        <v>4</v>
      </c>
      <c r="P84">
        <v>4</v>
      </c>
      <c r="Q84">
        <v>4</v>
      </c>
      <c r="R84">
        <v>4</v>
      </c>
      <c r="S84">
        <v>4</v>
      </c>
      <c r="T84">
        <v>4</v>
      </c>
      <c r="U84">
        <v>4</v>
      </c>
      <c r="V84">
        <v>4</v>
      </c>
      <c r="W84">
        <v>4</v>
      </c>
      <c r="X84">
        <v>4</v>
      </c>
      <c r="Y84">
        <v>4</v>
      </c>
      <c r="Z84">
        <v>4</v>
      </c>
      <c r="AA84">
        <v>4</v>
      </c>
      <c r="AB84">
        <v>4</v>
      </c>
      <c r="AC84">
        <v>4</v>
      </c>
      <c r="AD84">
        <v>4</v>
      </c>
      <c r="AE84">
        <v>4</v>
      </c>
    </row>
    <row r="85" spans="1:31" x14ac:dyDescent="0.25">
      <c r="A85" s="5"/>
      <c r="B85" s="5" t="s">
        <v>46</v>
      </c>
      <c r="C85" s="85" t="s">
        <v>24</v>
      </c>
      <c r="D85" s="85" t="s">
        <v>24</v>
      </c>
      <c r="E85">
        <v>1</v>
      </c>
      <c r="F85">
        <v>1</v>
      </c>
      <c r="G85">
        <v>1</v>
      </c>
      <c r="H85">
        <v>1</v>
      </c>
      <c r="I85">
        <v>1</v>
      </c>
      <c r="J85">
        <v>1</v>
      </c>
      <c r="K85">
        <v>1</v>
      </c>
      <c r="L85">
        <v>1</v>
      </c>
      <c r="M85">
        <v>1</v>
      </c>
      <c r="N85">
        <v>1</v>
      </c>
      <c r="O85">
        <v>1</v>
      </c>
      <c r="P85">
        <v>1</v>
      </c>
      <c r="Q85">
        <v>1</v>
      </c>
      <c r="R85">
        <v>1</v>
      </c>
      <c r="S85">
        <v>1</v>
      </c>
      <c r="T85">
        <v>1</v>
      </c>
      <c r="U85">
        <v>1</v>
      </c>
      <c r="V85">
        <v>1</v>
      </c>
      <c r="W85">
        <v>1</v>
      </c>
      <c r="X85">
        <v>1</v>
      </c>
      <c r="Y85">
        <v>1</v>
      </c>
      <c r="Z85">
        <v>1</v>
      </c>
      <c r="AA85">
        <v>1</v>
      </c>
      <c r="AB85">
        <v>1</v>
      </c>
      <c r="AC85">
        <v>1</v>
      </c>
      <c r="AD85">
        <v>1</v>
      </c>
      <c r="AE85">
        <v>1</v>
      </c>
    </row>
    <row r="86" spans="1:31" x14ac:dyDescent="0.25">
      <c r="A86" s="23"/>
      <c r="B86" s="5" t="s">
        <v>122</v>
      </c>
      <c r="C86" s="85" t="s">
        <v>24</v>
      </c>
      <c r="D86" s="85" t="s">
        <v>24</v>
      </c>
      <c r="E86">
        <v>36</v>
      </c>
      <c r="F86">
        <v>36</v>
      </c>
      <c r="G86">
        <v>36</v>
      </c>
      <c r="H86">
        <v>36</v>
      </c>
      <c r="I86">
        <v>36</v>
      </c>
      <c r="J86">
        <v>36</v>
      </c>
      <c r="K86">
        <v>36</v>
      </c>
      <c r="L86">
        <v>36</v>
      </c>
      <c r="M86">
        <v>36</v>
      </c>
      <c r="N86">
        <v>36</v>
      </c>
      <c r="O86">
        <v>36</v>
      </c>
      <c r="P86">
        <v>36</v>
      </c>
      <c r="Q86">
        <v>36</v>
      </c>
      <c r="R86">
        <v>36</v>
      </c>
      <c r="S86">
        <v>36</v>
      </c>
      <c r="T86">
        <v>36</v>
      </c>
      <c r="U86">
        <v>36</v>
      </c>
      <c r="V86">
        <v>36</v>
      </c>
      <c r="W86">
        <v>36</v>
      </c>
      <c r="X86">
        <v>36</v>
      </c>
      <c r="Y86">
        <v>36</v>
      </c>
      <c r="Z86">
        <v>36</v>
      </c>
      <c r="AA86">
        <v>36</v>
      </c>
      <c r="AB86">
        <v>36</v>
      </c>
      <c r="AC86">
        <v>36</v>
      </c>
      <c r="AD86">
        <v>36</v>
      </c>
      <c r="AE86">
        <v>36</v>
      </c>
    </row>
    <row r="87" spans="1:31" x14ac:dyDescent="0.25">
      <c r="A87" s="5"/>
      <c r="B87" s="5" t="s">
        <v>47</v>
      </c>
      <c r="C87" s="85" t="s">
        <v>24</v>
      </c>
      <c r="D87" s="85" t="s">
        <v>24</v>
      </c>
      <c r="E87">
        <v>2</v>
      </c>
      <c r="F87">
        <v>2</v>
      </c>
      <c r="G87">
        <v>2</v>
      </c>
      <c r="H87">
        <v>2</v>
      </c>
      <c r="I87">
        <v>2</v>
      </c>
      <c r="J87">
        <v>2</v>
      </c>
      <c r="K87">
        <v>2</v>
      </c>
      <c r="L87">
        <v>2</v>
      </c>
      <c r="M87">
        <v>2</v>
      </c>
      <c r="N87">
        <v>2</v>
      </c>
      <c r="O87">
        <v>2</v>
      </c>
      <c r="P87">
        <v>2</v>
      </c>
      <c r="Q87">
        <v>2</v>
      </c>
      <c r="R87">
        <v>2</v>
      </c>
      <c r="S87">
        <v>2</v>
      </c>
      <c r="T87">
        <v>2</v>
      </c>
      <c r="U87">
        <v>2</v>
      </c>
      <c r="V87">
        <v>2</v>
      </c>
      <c r="W87">
        <v>2</v>
      </c>
      <c r="X87">
        <v>2</v>
      </c>
      <c r="Y87">
        <v>2</v>
      </c>
      <c r="Z87">
        <v>2</v>
      </c>
      <c r="AA87">
        <v>2</v>
      </c>
      <c r="AB87">
        <v>2</v>
      </c>
      <c r="AC87">
        <v>2</v>
      </c>
      <c r="AD87">
        <v>2</v>
      </c>
      <c r="AE87">
        <v>2</v>
      </c>
    </row>
    <row r="88" spans="1:31" x14ac:dyDescent="0.25">
      <c r="A88" s="5"/>
      <c r="B88" s="5" t="s">
        <v>48</v>
      </c>
      <c r="C88" s="85" t="s">
        <v>24</v>
      </c>
      <c r="D88" s="85" t="s">
        <v>24</v>
      </c>
      <c r="E88">
        <v>1</v>
      </c>
      <c r="F88">
        <v>1</v>
      </c>
      <c r="G88">
        <v>1</v>
      </c>
      <c r="H88">
        <v>1</v>
      </c>
      <c r="I88">
        <v>1</v>
      </c>
      <c r="J88">
        <v>1</v>
      </c>
      <c r="K88">
        <v>1</v>
      </c>
      <c r="L88">
        <v>1</v>
      </c>
      <c r="M88">
        <v>1</v>
      </c>
      <c r="N88">
        <v>1</v>
      </c>
      <c r="O88">
        <v>1</v>
      </c>
      <c r="P88">
        <v>1</v>
      </c>
      <c r="Q88">
        <v>1</v>
      </c>
      <c r="R88">
        <v>1</v>
      </c>
      <c r="S88">
        <v>1</v>
      </c>
      <c r="T88">
        <v>1</v>
      </c>
      <c r="U88">
        <v>1</v>
      </c>
      <c r="V88">
        <v>1</v>
      </c>
      <c r="W88">
        <v>1</v>
      </c>
      <c r="X88">
        <v>1</v>
      </c>
      <c r="Y88">
        <v>1</v>
      </c>
      <c r="Z88">
        <v>1</v>
      </c>
      <c r="AA88">
        <v>1</v>
      </c>
      <c r="AB88">
        <v>1</v>
      </c>
      <c r="AC88">
        <v>1</v>
      </c>
      <c r="AD88">
        <v>1</v>
      </c>
      <c r="AE88">
        <v>1</v>
      </c>
    </row>
    <row r="89" spans="1:31" x14ac:dyDescent="0.25">
      <c r="A89" s="5"/>
      <c r="B89" s="5" t="s">
        <v>41</v>
      </c>
      <c r="C89" s="85" t="s">
        <v>24</v>
      </c>
      <c r="D89" s="85" t="s">
        <v>24</v>
      </c>
      <c r="E89" s="86" t="s">
        <v>24</v>
      </c>
      <c r="F89" s="86" t="s">
        <v>24</v>
      </c>
      <c r="G89" s="86" t="s">
        <v>24</v>
      </c>
      <c r="H89" s="86" t="s">
        <v>24</v>
      </c>
      <c r="I89" s="86" t="s">
        <v>24</v>
      </c>
      <c r="J89" s="86" t="s">
        <v>24</v>
      </c>
      <c r="K89" s="86" t="s">
        <v>24</v>
      </c>
      <c r="L89" s="86" t="s">
        <v>24</v>
      </c>
      <c r="M89" s="86" t="s">
        <v>24</v>
      </c>
      <c r="N89" s="86" t="s">
        <v>24</v>
      </c>
      <c r="O89" s="86" t="s">
        <v>24</v>
      </c>
      <c r="P89" s="86" t="s">
        <v>24</v>
      </c>
      <c r="Q89" s="86" t="s">
        <v>24</v>
      </c>
      <c r="R89" s="86" t="s">
        <v>24</v>
      </c>
      <c r="S89" s="86" t="s">
        <v>24</v>
      </c>
      <c r="T89" s="86" t="s">
        <v>24</v>
      </c>
      <c r="U89" s="86" t="s">
        <v>24</v>
      </c>
      <c r="V89" s="86" t="s">
        <v>24</v>
      </c>
      <c r="W89" s="86" t="s">
        <v>24</v>
      </c>
      <c r="X89" s="86" t="s">
        <v>24</v>
      </c>
      <c r="Y89" s="86" t="s">
        <v>24</v>
      </c>
      <c r="Z89" s="86" t="s">
        <v>24</v>
      </c>
      <c r="AA89" s="86" t="s">
        <v>24</v>
      </c>
      <c r="AB89" s="86" t="s">
        <v>24</v>
      </c>
      <c r="AC89" s="86" t="s">
        <v>24</v>
      </c>
      <c r="AD89" s="86" t="s">
        <v>24</v>
      </c>
      <c r="AE89" s="86" t="s">
        <v>24</v>
      </c>
    </row>
    <row r="90" spans="1:31" x14ac:dyDescent="0.25">
      <c r="A90" s="5"/>
      <c r="B90" s="5" t="s">
        <v>50</v>
      </c>
      <c r="C90" s="85" t="s">
        <v>24</v>
      </c>
      <c r="D90" s="85" t="s">
        <v>24</v>
      </c>
      <c r="E90">
        <v>32</v>
      </c>
      <c r="F90">
        <v>32</v>
      </c>
      <c r="G90">
        <v>32</v>
      </c>
      <c r="H90">
        <v>32</v>
      </c>
      <c r="I90">
        <v>32</v>
      </c>
      <c r="J90">
        <v>32</v>
      </c>
      <c r="K90">
        <v>32</v>
      </c>
      <c r="L90">
        <v>32</v>
      </c>
      <c r="M90">
        <v>32</v>
      </c>
      <c r="N90">
        <v>32</v>
      </c>
      <c r="O90">
        <v>32</v>
      </c>
      <c r="P90">
        <v>32</v>
      </c>
      <c r="Q90">
        <v>32</v>
      </c>
      <c r="R90">
        <v>32</v>
      </c>
      <c r="S90">
        <v>32</v>
      </c>
      <c r="T90">
        <v>32</v>
      </c>
      <c r="U90">
        <v>32</v>
      </c>
      <c r="V90">
        <v>32</v>
      </c>
      <c r="W90">
        <v>32</v>
      </c>
      <c r="X90">
        <v>32</v>
      </c>
      <c r="Y90">
        <v>32</v>
      </c>
      <c r="Z90">
        <v>32</v>
      </c>
      <c r="AA90">
        <v>32</v>
      </c>
      <c r="AB90">
        <v>32</v>
      </c>
      <c r="AC90">
        <v>32</v>
      </c>
      <c r="AD90">
        <v>32</v>
      </c>
      <c r="AE90">
        <v>32</v>
      </c>
    </row>
    <row r="91" spans="1:31" x14ac:dyDescent="0.25">
      <c r="A91" s="5"/>
      <c r="B91" s="5" t="s">
        <v>51</v>
      </c>
      <c r="C91" s="85" t="s">
        <v>24</v>
      </c>
      <c r="D91" s="85" t="s">
        <v>24</v>
      </c>
      <c r="E91">
        <v>1</v>
      </c>
      <c r="F91">
        <v>1</v>
      </c>
      <c r="G91">
        <v>1</v>
      </c>
      <c r="H91">
        <v>1</v>
      </c>
      <c r="I91">
        <v>1</v>
      </c>
      <c r="J91">
        <v>1</v>
      </c>
      <c r="K91">
        <v>1</v>
      </c>
      <c r="L91">
        <v>1</v>
      </c>
      <c r="M91">
        <v>1</v>
      </c>
      <c r="N91">
        <v>1</v>
      </c>
      <c r="O91">
        <v>1</v>
      </c>
      <c r="P91">
        <v>1</v>
      </c>
      <c r="Q91">
        <v>1</v>
      </c>
      <c r="R91">
        <v>1</v>
      </c>
      <c r="S91">
        <v>1</v>
      </c>
      <c r="T91">
        <v>1</v>
      </c>
      <c r="U91">
        <v>1</v>
      </c>
      <c r="V91">
        <v>1</v>
      </c>
      <c r="W91">
        <v>1</v>
      </c>
      <c r="X91">
        <v>1</v>
      </c>
      <c r="Y91">
        <v>1</v>
      </c>
      <c r="Z91">
        <v>1</v>
      </c>
      <c r="AA91">
        <v>1</v>
      </c>
      <c r="AB91">
        <v>1</v>
      </c>
      <c r="AC91">
        <v>1</v>
      </c>
      <c r="AD91">
        <v>1</v>
      </c>
      <c r="AE91">
        <v>1</v>
      </c>
    </row>
    <row r="92" spans="1:31" x14ac:dyDescent="0.25">
      <c r="A92" s="15"/>
      <c r="B92" s="15" t="s">
        <v>52</v>
      </c>
      <c r="C92" s="84" t="s">
        <v>24</v>
      </c>
      <c r="D92" s="84" t="s">
        <v>24</v>
      </c>
      <c r="E92" s="2">
        <v>1</v>
      </c>
      <c r="F92" s="2">
        <v>1</v>
      </c>
      <c r="G92" s="2">
        <v>1</v>
      </c>
      <c r="H92" s="2">
        <v>1</v>
      </c>
      <c r="I92" s="2">
        <v>1</v>
      </c>
      <c r="J92" s="2">
        <v>1</v>
      </c>
      <c r="K92" s="2">
        <v>1</v>
      </c>
      <c r="L92" s="2">
        <v>1</v>
      </c>
      <c r="M92" s="2">
        <v>1</v>
      </c>
      <c r="N92" s="2">
        <v>1</v>
      </c>
      <c r="O92" s="2">
        <v>1</v>
      </c>
      <c r="P92" s="2">
        <v>1</v>
      </c>
      <c r="Q92" s="2">
        <v>1</v>
      </c>
      <c r="R92" s="2">
        <v>1</v>
      </c>
      <c r="S92" s="2">
        <v>1</v>
      </c>
      <c r="T92" s="2">
        <v>1</v>
      </c>
      <c r="U92" s="2">
        <v>1</v>
      </c>
      <c r="V92" s="2">
        <v>1</v>
      </c>
      <c r="W92" s="2">
        <v>1</v>
      </c>
      <c r="X92" s="2">
        <v>1</v>
      </c>
      <c r="Y92" s="2">
        <v>1</v>
      </c>
      <c r="Z92" s="2">
        <v>1</v>
      </c>
      <c r="AA92" s="2">
        <v>1</v>
      </c>
      <c r="AB92" s="2">
        <v>1</v>
      </c>
      <c r="AC92" s="2">
        <v>1</v>
      </c>
      <c r="AD92" s="2">
        <v>1</v>
      </c>
      <c r="AE92" s="2">
        <v>1</v>
      </c>
    </row>
    <row r="93" spans="1:31" x14ac:dyDescent="0.25">
      <c r="A93" s="5" t="s">
        <v>245</v>
      </c>
      <c r="B93" s="5" t="s">
        <v>43</v>
      </c>
      <c r="C93" s="85" t="s">
        <v>24</v>
      </c>
      <c r="D93" s="85" t="s">
        <v>24</v>
      </c>
      <c r="E93">
        <v>1</v>
      </c>
      <c r="F93">
        <v>1</v>
      </c>
      <c r="G93">
        <v>1</v>
      </c>
      <c r="H93">
        <v>1</v>
      </c>
      <c r="I93">
        <v>1</v>
      </c>
      <c r="J93">
        <v>1</v>
      </c>
      <c r="K93">
        <v>1</v>
      </c>
      <c r="L93">
        <v>1</v>
      </c>
      <c r="M93">
        <v>1</v>
      </c>
      <c r="N93">
        <v>1</v>
      </c>
      <c r="O93">
        <v>1</v>
      </c>
      <c r="P93">
        <v>1</v>
      </c>
      <c r="Q93">
        <v>1</v>
      </c>
      <c r="R93">
        <v>1</v>
      </c>
      <c r="S93">
        <v>1</v>
      </c>
      <c r="T93">
        <v>1</v>
      </c>
      <c r="U93">
        <v>1</v>
      </c>
      <c r="V93">
        <v>1</v>
      </c>
      <c r="W93">
        <v>1</v>
      </c>
      <c r="X93">
        <v>1</v>
      </c>
      <c r="Y93">
        <v>1</v>
      </c>
      <c r="Z93">
        <v>1</v>
      </c>
      <c r="AA93">
        <v>1</v>
      </c>
      <c r="AB93">
        <v>1</v>
      </c>
      <c r="AC93">
        <v>1</v>
      </c>
      <c r="AD93">
        <v>1</v>
      </c>
      <c r="AE93">
        <v>1</v>
      </c>
    </row>
    <row r="94" spans="1:31" x14ac:dyDescent="0.25">
      <c r="A94" s="5"/>
      <c r="B94" s="5" t="s">
        <v>44</v>
      </c>
      <c r="C94" s="85" t="s">
        <v>24</v>
      </c>
      <c r="D94" s="85" t="s">
        <v>24</v>
      </c>
      <c r="E94">
        <v>4</v>
      </c>
      <c r="F94">
        <v>4</v>
      </c>
      <c r="G94">
        <v>4</v>
      </c>
      <c r="H94">
        <v>4</v>
      </c>
      <c r="I94">
        <v>4</v>
      </c>
      <c r="J94">
        <v>4</v>
      </c>
      <c r="K94">
        <v>4</v>
      </c>
      <c r="L94">
        <v>4</v>
      </c>
      <c r="M94">
        <v>4</v>
      </c>
      <c r="N94">
        <v>4</v>
      </c>
      <c r="O94">
        <v>4</v>
      </c>
      <c r="P94">
        <v>4</v>
      </c>
      <c r="Q94">
        <v>4</v>
      </c>
      <c r="R94">
        <v>4</v>
      </c>
      <c r="S94">
        <v>4</v>
      </c>
      <c r="T94">
        <v>4</v>
      </c>
      <c r="U94">
        <v>4</v>
      </c>
      <c r="V94">
        <v>4</v>
      </c>
      <c r="W94">
        <v>4</v>
      </c>
      <c r="X94">
        <v>4</v>
      </c>
      <c r="Y94">
        <v>4</v>
      </c>
      <c r="Z94">
        <v>4</v>
      </c>
      <c r="AA94">
        <v>4</v>
      </c>
      <c r="AB94">
        <v>4</v>
      </c>
      <c r="AC94">
        <v>4</v>
      </c>
      <c r="AD94">
        <v>4</v>
      </c>
      <c r="AE94">
        <v>4</v>
      </c>
    </row>
    <row r="95" spans="1:31" x14ac:dyDescent="0.25">
      <c r="A95" s="5"/>
      <c r="B95" s="5" t="s">
        <v>46</v>
      </c>
      <c r="C95" s="85" t="s">
        <v>24</v>
      </c>
      <c r="D95" s="85" t="s">
        <v>24</v>
      </c>
      <c r="E95">
        <v>1</v>
      </c>
      <c r="F95">
        <v>1</v>
      </c>
      <c r="G95">
        <v>1</v>
      </c>
      <c r="H95">
        <v>1</v>
      </c>
      <c r="I95">
        <v>1</v>
      </c>
      <c r="J95">
        <v>1</v>
      </c>
      <c r="K95">
        <v>1</v>
      </c>
      <c r="L95">
        <v>1</v>
      </c>
      <c r="M95">
        <v>1</v>
      </c>
      <c r="N95">
        <v>1</v>
      </c>
      <c r="O95">
        <v>1</v>
      </c>
      <c r="P95">
        <v>1</v>
      </c>
      <c r="Q95">
        <v>1</v>
      </c>
      <c r="R95">
        <v>1</v>
      </c>
      <c r="S95">
        <v>1</v>
      </c>
      <c r="T95">
        <v>1</v>
      </c>
      <c r="U95">
        <v>1</v>
      </c>
      <c r="V95">
        <v>1</v>
      </c>
      <c r="W95">
        <v>1</v>
      </c>
      <c r="X95">
        <v>1</v>
      </c>
      <c r="Y95">
        <v>1</v>
      </c>
      <c r="Z95">
        <v>1</v>
      </c>
      <c r="AA95">
        <v>1</v>
      </c>
      <c r="AB95">
        <v>1</v>
      </c>
      <c r="AC95">
        <v>1</v>
      </c>
      <c r="AD95">
        <v>1</v>
      </c>
      <c r="AE95">
        <v>1</v>
      </c>
    </row>
    <row r="96" spans="1:31" x14ac:dyDescent="0.25">
      <c r="A96" s="5"/>
      <c r="B96" s="5" t="s">
        <v>122</v>
      </c>
      <c r="C96" s="85" t="s">
        <v>24</v>
      </c>
      <c r="D96" s="85" t="s">
        <v>24</v>
      </c>
      <c r="E96">
        <v>36</v>
      </c>
      <c r="F96">
        <v>36</v>
      </c>
      <c r="G96">
        <v>36</v>
      </c>
      <c r="H96">
        <v>36</v>
      </c>
      <c r="I96">
        <v>36</v>
      </c>
      <c r="J96">
        <v>36</v>
      </c>
      <c r="K96">
        <v>36</v>
      </c>
      <c r="L96">
        <v>36</v>
      </c>
      <c r="M96">
        <v>36</v>
      </c>
      <c r="N96">
        <v>36</v>
      </c>
      <c r="O96">
        <v>36</v>
      </c>
      <c r="P96">
        <v>36</v>
      </c>
      <c r="Q96">
        <v>36</v>
      </c>
      <c r="R96">
        <v>36</v>
      </c>
      <c r="S96">
        <v>36</v>
      </c>
      <c r="T96">
        <v>36</v>
      </c>
      <c r="U96">
        <v>36</v>
      </c>
      <c r="V96">
        <v>36</v>
      </c>
      <c r="W96">
        <v>36</v>
      </c>
      <c r="X96">
        <v>36</v>
      </c>
      <c r="Y96">
        <v>36</v>
      </c>
      <c r="Z96">
        <v>36</v>
      </c>
      <c r="AA96">
        <v>36</v>
      </c>
      <c r="AB96">
        <v>36</v>
      </c>
      <c r="AC96">
        <v>36</v>
      </c>
      <c r="AD96">
        <v>36</v>
      </c>
      <c r="AE96">
        <v>36</v>
      </c>
    </row>
    <row r="97" spans="1:31" x14ac:dyDescent="0.25">
      <c r="A97" s="5"/>
      <c r="B97" s="5" t="s">
        <v>47</v>
      </c>
      <c r="C97" s="85" t="s">
        <v>24</v>
      </c>
      <c r="D97" s="85" t="s">
        <v>24</v>
      </c>
      <c r="E97">
        <v>2</v>
      </c>
      <c r="F97">
        <v>2</v>
      </c>
      <c r="G97">
        <v>2</v>
      </c>
      <c r="H97">
        <v>2</v>
      </c>
      <c r="I97">
        <v>2</v>
      </c>
      <c r="J97">
        <v>2</v>
      </c>
      <c r="K97">
        <v>2</v>
      </c>
      <c r="L97">
        <v>2</v>
      </c>
      <c r="M97">
        <v>2</v>
      </c>
      <c r="N97">
        <v>2</v>
      </c>
      <c r="O97">
        <v>2</v>
      </c>
      <c r="P97">
        <v>2</v>
      </c>
      <c r="Q97">
        <v>2</v>
      </c>
      <c r="R97">
        <v>2</v>
      </c>
      <c r="S97">
        <v>2</v>
      </c>
      <c r="T97">
        <v>2</v>
      </c>
      <c r="U97">
        <v>2</v>
      </c>
      <c r="V97">
        <v>2</v>
      </c>
      <c r="W97">
        <v>2</v>
      </c>
      <c r="X97">
        <v>2</v>
      </c>
      <c r="Y97">
        <v>2</v>
      </c>
      <c r="Z97">
        <v>2</v>
      </c>
      <c r="AA97">
        <v>2</v>
      </c>
      <c r="AB97">
        <v>2</v>
      </c>
      <c r="AC97">
        <v>2</v>
      </c>
      <c r="AD97">
        <v>2</v>
      </c>
      <c r="AE97">
        <v>2</v>
      </c>
    </row>
    <row r="98" spans="1:31" x14ac:dyDescent="0.25">
      <c r="A98" s="5"/>
      <c r="B98" s="5" t="s">
        <v>48</v>
      </c>
      <c r="C98" s="85" t="s">
        <v>24</v>
      </c>
      <c r="D98" s="85" t="s">
        <v>24</v>
      </c>
      <c r="E98">
        <v>1</v>
      </c>
      <c r="F98">
        <v>1</v>
      </c>
      <c r="G98">
        <v>1</v>
      </c>
      <c r="H98">
        <v>1</v>
      </c>
      <c r="I98">
        <v>1</v>
      </c>
      <c r="J98">
        <v>1</v>
      </c>
      <c r="K98">
        <v>1</v>
      </c>
      <c r="L98">
        <v>1</v>
      </c>
      <c r="M98">
        <v>1</v>
      </c>
      <c r="N98">
        <v>1</v>
      </c>
      <c r="O98">
        <v>1</v>
      </c>
      <c r="P98">
        <v>1</v>
      </c>
      <c r="Q98">
        <v>1</v>
      </c>
      <c r="R98">
        <v>1</v>
      </c>
      <c r="S98">
        <v>1</v>
      </c>
      <c r="T98">
        <v>1</v>
      </c>
      <c r="U98">
        <v>1</v>
      </c>
      <c r="V98">
        <v>1</v>
      </c>
      <c r="W98">
        <v>1</v>
      </c>
      <c r="X98">
        <v>1</v>
      </c>
      <c r="Y98">
        <v>1</v>
      </c>
      <c r="Z98">
        <v>1</v>
      </c>
      <c r="AA98">
        <v>1</v>
      </c>
      <c r="AB98">
        <v>1</v>
      </c>
      <c r="AC98">
        <v>1</v>
      </c>
      <c r="AD98">
        <v>1</v>
      </c>
      <c r="AE98">
        <v>1</v>
      </c>
    </row>
    <row r="99" spans="1:31" x14ac:dyDescent="0.25">
      <c r="A99" s="5"/>
      <c r="B99" s="5" t="s">
        <v>41</v>
      </c>
      <c r="C99" s="85" t="s">
        <v>24</v>
      </c>
      <c r="D99" s="85" t="s">
        <v>24</v>
      </c>
      <c r="E99" s="86" t="s">
        <v>24</v>
      </c>
      <c r="F99" s="86" t="s">
        <v>24</v>
      </c>
      <c r="G99" s="86" t="s">
        <v>24</v>
      </c>
      <c r="H99" s="86" t="s">
        <v>24</v>
      </c>
      <c r="I99" s="86" t="s">
        <v>24</v>
      </c>
      <c r="J99" s="86" t="s">
        <v>24</v>
      </c>
      <c r="K99" s="86" t="s">
        <v>24</v>
      </c>
      <c r="L99" s="86" t="s">
        <v>24</v>
      </c>
      <c r="M99" s="86" t="s">
        <v>24</v>
      </c>
      <c r="N99" s="86" t="s">
        <v>24</v>
      </c>
      <c r="O99" s="86" t="s">
        <v>24</v>
      </c>
      <c r="P99" s="86" t="s">
        <v>24</v>
      </c>
      <c r="Q99" s="86" t="s">
        <v>24</v>
      </c>
      <c r="R99" s="86" t="s">
        <v>24</v>
      </c>
      <c r="S99" s="86" t="s">
        <v>24</v>
      </c>
      <c r="T99" s="86" t="s">
        <v>24</v>
      </c>
      <c r="U99" s="86" t="s">
        <v>24</v>
      </c>
      <c r="V99" s="86" t="s">
        <v>24</v>
      </c>
      <c r="W99" s="86" t="s">
        <v>24</v>
      </c>
      <c r="X99" s="86" t="s">
        <v>24</v>
      </c>
      <c r="Y99" s="86" t="s">
        <v>24</v>
      </c>
      <c r="Z99" s="86" t="s">
        <v>24</v>
      </c>
      <c r="AA99" s="86" t="s">
        <v>24</v>
      </c>
      <c r="AB99" s="86" t="s">
        <v>24</v>
      </c>
      <c r="AC99" s="86" t="s">
        <v>24</v>
      </c>
      <c r="AD99" s="86" t="s">
        <v>24</v>
      </c>
      <c r="AE99" s="86" t="s">
        <v>24</v>
      </c>
    </row>
    <row r="100" spans="1:31" x14ac:dyDescent="0.25">
      <c r="A100" s="5"/>
      <c r="B100" s="5" t="s">
        <v>50</v>
      </c>
      <c r="C100" s="85" t="s">
        <v>24</v>
      </c>
      <c r="D100" s="85" t="s">
        <v>24</v>
      </c>
      <c r="E100">
        <v>32</v>
      </c>
      <c r="F100">
        <v>32</v>
      </c>
      <c r="G100">
        <v>32</v>
      </c>
      <c r="H100">
        <v>32</v>
      </c>
      <c r="I100">
        <v>32</v>
      </c>
      <c r="J100">
        <v>32</v>
      </c>
      <c r="K100">
        <v>32</v>
      </c>
      <c r="L100">
        <v>32</v>
      </c>
      <c r="M100">
        <v>32</v>
      </c>
      <c r="N100">
        <v>32</v>
      </c>
      <c r="O100">
        <v>32</v>
      </c>
      <c r="P100">
        <v>32</v>
      </c>
      <c r="Q100">
        <v>32</v>
      </c>
      <c r="R100">
        <v>32</v>
      </c>
      <c r="S100">
        <v>32</v>
      </c>
      <c r="T100">
        <v>32</v>
      </c>
      <c r="U100">
        <v>32</v>
      </c>
      <c r="V100">
        <v>32</v>
      </c>
      <c r="W100">
        <v>32</v>
      </c>
      <c r="X100">
        <v>32</v>
      </c>
      <c r="Y100">
        <v>32</v>
      </c>
      <c r="Z100">
        <v>32</v>
      </c>
      <c r="AA100">
        <v>32</v>
      </c>
      <c r="AB100">
        <v>32</v>
      </c>
      <c r="AC100">
        <v>32</v>
      </c>
      <c r="AD100">
        <v>32</v>
      </c>
      <c r="AE100">
        <v>32</v>
      </c>
    </row>
    <row r="101" spans="1:31" x14ac:dyDescent="0.25">
      <c r="A101" s="5"/>
      <c r="B101" s="5" t="s">
        <v>51</v>
      </c>
      <c r="C101" s="85" t="s">
        <v>24</v>
      </c>
      <c r="D101" s="85" t="s">
        <v>24</v>
      </c>
      <c r="E101">
        <v>1</v>
      </c>
      <c r="F101">
        <v>1</v>
      </c>
      <c r="G101">
        <v>1</v>
      </c>
      <c r="H101">
        <v>1</v>
      </c>
      <c r="I101">
        <v>1</v>
      </c>
      <c r="J101">
        <v>1</v>
      </c>
      <c r="K101">
        <v>1</v>
      </c>
      <c r="L101">
        <v>1</v>
      </c>
      <c r="M101">
        <v>1</v>
      </c>
      <c r="N101">
        <v>1</v>
      </c>
      <c r="O101">
        <v>1</v>
      </c>
      <c r="P101">
        <v>1</v>
      </c>
      <c r="Q101">
        <v>1</v>
      </c>
      <c r="R101">
        <v>1</v>
      </c>
      <c r="S101">
        <v>1</v>
      </c>
      <c r="T101">
        <v>1</v>
      </c>
      <c r="U101">
        <v>1</v>
      </c>
      <c r="V101">
        <v>1</v>
      </c>
      <c r="W101">
        <v>1</v>
      </c>
      <c r="X101">
        <v>1</v>
      </c>
      <c r="Y101">
        <v>1</v>
      </c>
      <c r="Z101">
        <v>1</v>
      </c>
      <c r="AA101">
        <v>1</v>
      </c>
      <c r="AB101">
        <v>1</v>
      </c>
      <c r="AC101">
        <v>1</v>
      </c>
      <c r="AD101">
        <v>1</v>
      </c>
      <c r="AE101">
        <v>1</v>
      </c>
    </row>
    <row r="102" spans="1:31" x14ac:dyDescent="0.25">
      <c r="A102" s="15"/>
      <c r="B102" s="15" t="s">
        <v>52</v>
      </c>
      <c r="C102" s="84" t="s">
        <v>24</v>
      </c>
      <c r="D102" s="84" t="s">
        <v>24</v>
      </c>
      <c r="E102" s="2">
        <v>1</v>
      </c>
      <c r="F102" s="2">
        <v>1</v>
      </c>
      <c r="G102" s="2">
        <v>1</v>
      </c>
      <c r="H102" s="2">
        <v>1</v>
      </c>
      <c r="I102" s="2">
        <v>1</v>
      </c>
      <c r="J102" s="2">
        <v>1</v>
      </c>
      <c r="K102" s="2">
        <v>1</v>
      </c>
      <c r="L102" s="2">
        <v>1</v>
      </c>
      <c r="M102" s="2">
        <v>1</v>
      </c>
      <c r="N102" s="2">
        <v>1</v>
      </c>
      <c r="O102" s="2">
        <v>1</v>
      </c>
      <c r="P102" s="2">
        <v>1</v>
      </c>
      <c r="Q102" s="2">
        <v>1</v>
      </c>
      <c r="R102" s="2">
        <v>1</v>
      </c>
      <c r="S102" s="2">
        <v>1</v>
      </c>
      <c r="T102" s="2">
        <v>1</v>
      </c>
      <c r="U102" s="2">
        <v>1</v>
      </c>
      <c r="V102" s="2">
        <v>1</v>
      </c>
      <c r="W102" s="2">
        <v>1</v>
      </c>
      <c r="X102" s="2">
        <v>1</v>
      </c>
      <c r="Y102" s="2">
        <v>1</v>
      </c>
      <c r="Z102" s="2">
        <v>1</v>
      </c>
      <c r="AA102" s="2">
        <v>1</v>
      </c>
      <c r="AB102" s="2">
        <v>1</v>
      </c>
      <c r="AC102" s="2">
        <v>1</v>
      </c>
      <c r="AD102" s="2">
        <v>1</v>
      </c>
      <c r="AE102" s="2">
        <v>1</v>
      </c>
    </row>
    <row r="103" spans="1:31" x14ac:dyDescent="0.25">
      <c r="A103" s="5" t="s">
        <v>231</v>
      </c>
      <c r="B103" s="5" t="s">
        <v>43</v>
      </c>
      <c r="C103" s="31">
        <v>0.80130703966980055</v>
      </c>
      <c r="D103" s="31">
        <v>0.80130703966980055</v>
      </c>
      <c r="E103">
        <v>1</v>
      </c>
      <c r="F103">
        <v>1</v>
      </c>
      <c r="G103">
        <v>1</v>
      </c>
      <c r="H103">
        <v>1</v>
      </c>
      <c r="I103">
        <v>1</v>
      </c>
      <c r="J103">
        <v>1</v>
      </c>
      <c r="K103">
        <v>1</v>
      </c>
      <c r="L103">
        <v>1</v>
      </c>
      <c r="M103">
        <v>1</v>
      </c>
      <c r="N103">
        <v>1</v>
      </c>
      <c r="O103">
        <v>1</v>
      </c>
      <c r="P103">
        <v>1</v>
      </c>
      <c r="Q103">
        <v>1</v>
      </c>
      <c r="R103">
        <v>1</v>
      </c>
      <c r="S103">
        <v>1</v>
      </c>
      <c r="T103">
        <v>1</v>
      </c>
      <c r="U103">
        <v>1</v>
      </c>
      <c r="V103">
        <v>1</v>
      </c>
      <c r="W103">
        <v>1</v>
      </c>
      <c r="X103">
        <v>1</v>
      </c>
      <c r="Y103">
        <v>1</v>
      </c>
      <c r="Z103">
        <v>1</v>
      </c>
      <c r="AA103">
        <v>1</v>
      </c>
      <c r="AB103">
        <v>1</v>
      </c>
      <c r="AC103">
        <v>1</v>
      </c>
      <c r="AD103">
        <v>1</v>
      </c>
      <c r="AE103">
        <v>1</v>
      </c>
    </row>
    <row r="104" spans="1:31" x14ac:dyDescent="0.25">
      <c r="A104" s="5"/>
      <c r="B104" s="5" t="s">
        <v>54</v>
      </c>
      <c r="C104" s="31">
        <v>15.006535198349004</v>
      </c>
      <c r="D104" s="31">
        <v>15.006535198349004</v>
      </c>
      <c r="E104">
        <v>15</v>
      </c>
      <c r="F104">
        <v>15</v>
      </c>
      <c r="G104">
        <v>15</v>
      </c>
      <c r="H104">
        <v>15</v>
      </c>
      <c r="I104">
        <v>15</v>
      </c>
      <c r="J104">
        <v>15</v>
      </c>
      <c r="K104">
        <v>15</v>
      </c>
      <c r="L104">
        <v>15</v>
      </c>
      <c r="M104">
        <v>15</v>
      </c>
      <c r="N104">
        <v>15</v>
      </c>
      <c r="O104">
        <v>15</v>
      </c>
      <c r="P104">
        <v>15</v>
      </c>
      <c r="Q104">
        <v>15</v>
      </c>
      <c r="R104">
        <v>15</v>
      </c>
      <c r="S104">
        <v>15</v>
      </c>
      <c r="T104">
        <v>15</v>
      </c>
      <c r="U104">
        <v>15</v>
      </c>
      <c r="V104">
        <v>15</v>
      </c>
      <c r="W104">
        <v>15</v>
      </c>
      <c r="X104">
        <v>15</v>
      </c>
      <c r="Y104">
        <v>15</v>
      </c>
      <c r="Z104">
        <v>15</v>
      </c>
      <c r="AA104">
        <v>15</v>
      </c>
      <c r="AB104">
        <v>15</v>
      </c>
      <c r="AC104">
        <v>15</v>
      </c>
      <c r="AD104">
        <v>15</v>
      </c>
      <c r="AE104">
        <v>15</v>
      </c>
    </row>
    <row r="105" spans="1:31" x14ac:dyDescent="0.25">
      <c r="A105" s="5"/>
      <c r="B105" s="5" t="s">
        <v>122</v>
      </c>
      <c r="C105" s="31">
        <v>135.44323438140407</v>
      </c>
      <c r="D105" s="31">
        <v>135.44323438140407</v>
      </c>
      <c r="E105">
        <v>135</v>
      </c>
      <c r="F105">
        <v>135</v>
      </c>
      <c r="G105">
        <v>135</v>
      </c>
      <c r="H105">
        <v>135</v>
      </c>
      <c r="I105">
        <v>135</v>
      </c>
      <c r="J105">
        <v>135</v>
      </c>
      <c r="K105">
        <v>135</v>
      </c>
      <c r="L105">
        <v>135</v>
      </c>
      <c r="M105">
        <v>135</v>
      </c>
      <c r="N105">
        <v>135</v>
      </c>
      <c r="O105">
        <v>135</v>
      </c>
      <c r="P105">
        <v>135</v>
      </c>
      <c r="Q105">
        <v>135</v>
      </c>
      <c r="R105">
        <v>135</v>
      </c>
      <c r="S105">
        <v>135</v>
      </c>
      <c r="T105">
        <v>135</v>
      </c>
      <c r="U105">
        <v>135</v>
      </c>
      <c r="V105">
        <v>135</v>
      </c>
      <c r="W105">
        <v>135</v>
      </c>
      <c r="X105">
        <v>135</v>
      </c>
      <c r="Y105">
        <v>135</v>
      </c>
      <c r="Z105">
        <v>135</v>
      </c>
      <c r="AA105">
        <v>135</v>
      </c>
      <c r="AB105">
        <v>135</v>
      </c>
      <c r="AC105">
        <v>135</v>
      </c>
      <c r="AD105">
        <v>135</v>
      </c>
      <c r="AE105">
        <v>135</v>
      </c>
    </row>
    <row r="106" spans="1:31" x14ac:dyDescent="0.25">
      <c r="A106" s="5"/>
      <c r="B106" s="5" t="s">
        <v>47</v>
      </c>
      <c r="C106" s="31">
        <v>2.7610808595351015</v>
      </c>
      <c r="D106" s="31">
        <v>2.7610808595351015</v>
      </c>
      <c r="E106">
        <v>3</v>
      </c>
      <c r="F106">
        <v>3</v>
      </c>
      <c r="G106">
        <v>3</v>
      </c>
      <c r="H106">
        <v>3</v>
      </c>
      <c r="I106">
        <v>3</v>
      </c>
      <c r="J106">
        <v>3</v>
      </c>
      <c r="K106">
        <v>3</v>
      </c>
      <c r="L106">
        <v>3</v>
      </c>
      <c r="M106">
        <v>3</v>
      </c>
      <c r="N106">
        <v>3</v>
      </c>
      <c r="O106">
        <v>3</v>
      </c>
      <c r="P106">
        <v>3</v>
      </c>
      <c r="Q106">
        <v>3</v>
      </c>
      <c r="R106">
        <v>3</v>
      </c>
      <c r="S106">
        <v>3</v>
      </c>
      <c r="T106">
        <v>3</v>
      </c>
      <c r="U106">
        <v>3</v>
      </c>
      <c r="V106">
        <v>3</v>
      </c>
      <c r="W106">
        <v>3</v>
      </c>
      <c r="X106">
        <v>3</v>
      </c>
      <c r="Y106">
        <v>3</v>
      </c>
      <c r="Z106">
        <v>3</v>
      </c>
      <c r="AA106">
        <v>3</v>
      </c>
      <c r="AB106">
        <v>3</v>
      </c>
      <c r="AC106">
        <v>3</v>
      </c>
      <c r="AD106">
        <v>3</v>
      </c>
      <c r="AE106">
        <v>3</v>
      </c>
    </row>
    <row r="107" spans="1:31" x14ac:dyDescent="0.25">
      <c r="A107" s="5"/>
      <c r="B107" s="5" t="s">
        <v>41</v>
      </c>
      <c r="C107" s="85" t="s">
        <v>24</v>
      </c>
      <c r="D107" s="85" t="s">
        <v>24</v>
      </c>
      <c r="E107" s="86" t="s">
        <v>24</v>
      </c>
      <c r="F107" s="86" t="s">
        <v>24</v>
      </c>
      <c r="G107" s="86" t="s">
        <v>24</v>
      </c>
      <c r="H107" s="86" t="s">
        <v>24</v>
      </c>
      <c r="I107" s="86" t="s">
        <v>24</v>
      </c>
      <c r="J107" s="86" t="s">
        <v>24</v>
      </c>
      <c r="K107" s="86" t="s">
        <v>24</v>
      </c>
      <c r="L107" s="86" t="s">
        <v>24</v>
      </c>
      <c r="M107" s="86" t="s">
        <v>24</v>
      </c>
      <c r="N107" s="86" t="s">
        <v>24</v>
      </c>
      <c r="O107" s="86" t="s">
        <v>24</v>
      </c>
      <c r="P107" s="86" t="s">
        <v>24</v>
      </c>
      <c r="Q107" s="86" t="s">
        <v>24</v>
      </c>
      <c r="R107" s="86" t="s">
        <v>24</v>
      </c>
      <c r="S107" s="86" t="s">
        <v>24</v>
      </c>
      <c r="T107" s="86" t="s">
        <v>24</v>
      </c>
      <c r="U107" s="86" t="s">
        <v>24</v>
      </c>
      <c r="V107" s="86" t="s">
        <v>24</v>
      </c>
      <c r="W107" s="86" t="s">
        <v>24</v>
      </c>
      <c r="X107" s="86" t="s">
        <v>24</v>
      </c>
      <c r="Y107" s="86" t="s">
        <v>24</v>
      </c>
      <c r="Z107" s="86" t="s">
        <v>24</v>
      </c>
      <c r="AA107" s="86" t="s">
        <v>24</v>
      </c>
      <c r="AB107" s="86" t="s">
        <v>24</v>
      </c>
      <c r="AC107" s="86" t="s">
        <v>24</v>
      </c>
      <c r="AD107" s="86" t="s">
        <v>24</v>
      </c>
      <c r="AE107" s="86" t="s">
        <v>24</v>
      </c>
    </row>
    <row r="108" spans="1:31" x14ac:dyDescent="0.25">
      <c r="A108" s="5"/>
      <c r="B108" s="5" t="s">
        <v>49</v>
      </c>
      <c r="C108" s="85" t="s">
        <v>24</v>
      </c>
      <c r="D108" s="85" t="s">
        <v>24</v>
      </c>
      <c r="E108" s="86" t="s">
        <v>24</v>
      </c>
      <c r="F108" s="86" t="s">
        <v>24</v>
      </c>
      <c r="G108" s="86" t="s">
        <v>24</v>
      </c>
      <c r="H108" s="86" t="s">
        <v>24</v>
      </c>
      <c r="I108" s="86" t="s">
        <v>24</v>
      </c>
      <c r="J108" s="86" t="s">
        <v>24</v>
      </c>
      <c r="K108" s="86" t="s">
        <v>24</v>
      </c>
      <c r="L108" s="86" t="s">
        <v>24</v>
      </c>
      <c r="M108" s="86" t="s">
        <v>24</v>
      </c>
      <c r="N108" s="86" t="s">
        <v>24</v>
      </c>
      <c r="O108" s="86" t="s">
        <v>24</v>
      </c>
      <c r="P108" s="86" t="s">
        <v>24</v>
      </c>
      <c r="Q108" s="86" t="s">
        <v>24</v>
      </c>
      <c r="R108" s="86" t="s">
        <v>24</v>
      </c>
      <c r="S108" s="86" t="s">
        <v>24</v>
      </c>
      <c r="T108" s="86" t="s">
        <v>24</v>
      </c>
      <c r="U108" s="86" t="s">
        <v>24</v>
      </c>
      <c r="V108" s="86" t="s">
        <v>24</v>
      </c>
      <c r="W108" s="86" t="s">
        <v>24</v>
      </c>
      <c r="X108" s="86" t="s">
        <v>24</v>
      </c>
      <c r="Y108" s="86" t="s">
        <v>24</v>
      </c>
      <c r="Z108" s="86" t="s">
        <v>24</v>
      </c>
      <c r="AA108" s="86" t="s">
        <v>24</v>
      </c>
      <c r="AB108" s="86" t="s">
        <v>24</v>
      </c>
      <c r="AC108" s="86" t="s">
        <v>24</v>
      </c>
      <c r="AD108" s="86" t="s">
        <v>24</v>
      </c>
      <c r="AE108" s="86" t="s">
        <v>24</v>
      </c>
    </row>
    <row r="109" spans="1:31" x14ac:dyDescent="0.25">
      <c r="A109" s="5"/>
      <c r="B109" s="5" t="s">
        <v>55</v>
      </c>
      <c r="C109" s="31">
        <v>165.60606060606062</v>
      </c>
      <c r="D109" s="31">
        <v>165.60606060606062</v>
      </c>
      <c r="E109">
        <v>166</v>
      </c>
      <c r="F109">
        <v>166</v>
      </c>
      <c r="G109">
        <v>166</v>
      </c>
      <c r="H109">
        <v>166</v>
      </c>
      <c r="I109">
        <v>166</v>
      </c>
      <c r="J109">
        <v>166</v>
      </c>
      <c r="K109">
        <v>166</v>
      </c>
      <c r="L109">
        <v>166</v>
      </c>
      <c r="M109">
        <v>166</v>
      </c>
      <c r="N109">
        <v>166</v>
      </c>
      <c r="O109">
        <v>166</v>
      </c>
      <c r="P109">
        <v>166</v>
      </c>
      <c r="Q109">
        <v>166</v>
      </c>
      <c r="R109">
        <v>166</v>
      </c>
      <c r="S109">
        <v>166</v>
      </c>
      <c r="T109">
        <v>166</v>
      </c>
      <c r="U109">
        <v>166</v>
      </c>
      <c r="V109">
        <v>166</v>
      </c>
      <c r="W109">
        <v>166</v>
      </c>
      <c r="X109">
        <v>166</v>
      </c>
      <c r="Y109">
        <v>166</v>
      </c>
      <c r="Z109">
        <v>166</v>
      </c>
      <c r="AA109">
        <v>166</v>
      </c>
      <c r="AB109">
        <v>166</v>
      </c>
      <c r="AC109">
        <v>166</v>
      </c>
      <c r="AD109">
        <v>166</v>
      </c>
      <c r="AE109">
        <v>166</v>
      </c>
    </row>
    <row r="110" spans="1:31" x14ac:dyDescent="0.25">
      <c r="A110" s="5"/>
      <c r="B110" s="5" t="s">
        <v>56</v>
      </c>
      <c r="C110" s="31">
        <v>3.2651515151515151</v>
      </c>
      <c r="D110" s="31">
        <v>3.2651515151515151</v>
      </c>
      <c r="E110">
        <v>3</v>
      </c>
      <c r="F110">
        <v>3</v>
      </c>
      <c r="G110">
        <v>3</v>
      </c>
      <c r="H110">
        <v>3</v>
      </c>
      <c r="I110">
        <v>3</v>
      </c>
      <c r="J110">
        <v>3</v>
      </c>
      <c r="K110">
        <v>3</v>
      </c>
      <c r="L110">
        <v>3</v>
      </c>
      <c r="M110">
        <v>3</v>
      </c>
      <c r="N110">
        <v>3</v>
      </c>
      <c r="O110">
        <v>3</v>
      </c>
      <c r="P110">
        <v>3</v>
      </c>
      <c r="Q110">
        <v>3</v>
      </c>
      <c r="R110">
        <v>3</v>
      </c>
      <c r="S110">
        <v>3</v>
      </c>
      <c r="T110">
        <v>3</v>
      </c>
      <c r="U110">
        <v>3</v>
      </c>
      <c r="V110">
        <v>3</v>
      </c>
      <c r="W110">
        <v>3</v>
      </c>
      <c r="X110">
        <v>3</v>
      </c>
      <c r="Y110">
        <v>3</v>
      </c>
      <c r="Z110">
        <v>3</v>
      </c>
      <c r="AA110">
        <v>3</v>
      </c>
      <c r="AB110">
        <v>3</v>
      </c>
      <c r="AC110">
        <v>3</v>
      </c>
      <c r="AD110">
        <v>3</v>
      </c>
      <c r="AE110">
        <v>3</v>
      </c>
    </row>
    <row r="111" spans="1:31" x14ac:dyDescent="0.25">
      <c r="A111" s="15"/>
      <c r="B111" s="15" t="s">
        <v>57</v>
      </c>
      <c r="C111" s="56">
        <v>3.2651515151515151</v>
      </c>
      <c r="D111" s="56">
        <v>3.2651515151515151</v>
      </c>
      <c r="E111" s="2">
        <v>3</v>
      </c>
      <c r="F111" s="2">
        <v>3</v>
      </c>
      <c r="G111" s="2">
        <v>3</v>
      </c>
      <c r="H111" s="2">
        <v>3</v>
      </c>
      <c r="I111" s="2">
        <v>3</v>
      </c>
      <c r="J111" s="2">
        <v>3</v>
      </c>
      <c r="K111" s="2">
        <v>3</v>
      </c>
      <c r="L111" s="2">
        <v>3</v>
      </c>
      <c r="M111" s="2">
        <v>3</v>
      </c>
      <c r="N111" s="2">
        <v>3</v>
      </c>
      <c r="O111" s="2">
        <v>3</v>
      </c>
      <c r="P111" s="2">
        <v>3</v>
      </c>
      <c r="Q111" s="2">
        <v>3</v>
      </c>
      <c r="R111" s="2">
        <v>3</v>
      </c>
      <c r="S111" s="2">
        <v>3</v>
      </c>
      <c r="T111" s="2">
        <v>3</v>
      </c>
      <c r="U111" s="2">
        <v>3</v>
      </c>
      <c r="V111" s="2">
        <v>3</v>
      </c>
      <c r="W111" s="2">
        <v>3</v>
      </c>
      <c r="X111" s="2">
        <v>3</v>
      </c>
      <c r="Y111" s="2">
        <v>3</v>
      </c>
      <c r="Z111" s="2">
        <v>3</v>
      </c>
      <c r="AA111" s="2">
        <v>3</v>
      </c>
      <c r="AB111" s="2">
        <v>3</v>
      </c>
      <c r="AC111" s="2">
        <v>3</v>
      </c>
      <c r="AD111" s="2">
        <v>3</v>
      </c>
      <c r="AE111" s="2">
        <v>3</v>
      </c>
    </row>
    <row r="112" spans="1:31" x14ac:dyDescent="0.25">
      <c r="A112" s="5" t="s">
        <v>229</v>
      </c>
      <c r="B112" s="5" t="s">
        <v>43</v>
      </c>
      <c r="C112" s="31">
        <v>0.80130703966980055</v>
      </c>
      <c r="D112" s="31">
        <v>0.80130703966980055</v>
      </c>
      <c r="E112">
        <v>1</v>
      </c>
      <c r="F112">
        <v>1</v>
      </c>
      <c r="G112">
        <v>1</v>
      </c>
      <c r="H112">
        <v>1</v>
      </c>
      <c r="I112">
        <v>1</v>
      </c>
      <c r="J112">
        <v>1</v>
      </c>
      <c r="K112">
        <v>1</v>
      </c>
      <c r="L112">
        <v>1</v>
      </c>
      <c r="M112">
        <v>1</v>
      </c>
      <c r="N112">
        <v>1</v>
      </c>
      <c r="O112">
        <v>1</v>
      </c>
      <c r="P112">
        <v>1</v>
      </c>
      <c r="Q112">
        <v>1</v>
      </c>
      <c r="R112">
        <v>1</v>
      </c>
      <c r="S112">
        <v>1</v>
      </c>
      <c r="T112">
        <v>1</v>
      </c>
      <c r="U112">
        <v>1</v>
      </c>
      <c r="V112">
        <v>1</v>
      </c>
      <c r="W112">
        <v>1</v>
      </c>
      <c r="X112">
        <v>1</v>
      </c>
      <c r="Y112">
        <v>1</v>
      </c>
      <c r="Z112">
        <v>1</v>
      </c>
      <c r="AA112">
        <v>1</v>
      </c>
      <c r="AB112">
        <v>1</v>
      </c>
      <c r="AC112">
        <v>1</v>
      </c>
      <c r="AD112">
        <v>1</v>
      </c>
      <c r="AE112">
        <v>1</v>
      </c>
    </row>
    <row r="113" spans="1:31" x14ac:dyDescent="0.25">
      <c r="A113" s="5"/>
      <c r="B113" s="5" t="s">
        <v>54</v>
      </c>
      <c r="C113" s="31">
        <v>15.006535198349004</v>
      </c>
      <c r="D113" s="31">
        <v>15.006535198349004</v>
      </c>
      <c r="E113">
        <v>15</v>
      </c>
      <c r="F113">
        <v>15</v>
      </c>
      <c r="G113">
        <v>15</v>
      </c>
      <c r="H113">
        <v>15</v>
      </c>
      <c r="I113">
        <v>15</v>
      </c>
      <c r="J113">
        <v>15</v>
      </c>
      <c r="K113">
        <v>15</v>
      </c>
      <c r="L113">
        <v>15</v>
      </c>
      <c r="M113">
        <v>15</v>
      </c>
      <c r="N113">
        <v>15</v>
      </c>
      <c r="O113">
        <v>15</v>
      </c>
      <c r="P113">
        <v>15</v>
      </c>
      <c r="Q113">
        <v>15</v>
      </c>
      <c r="R113">
        <v>15</v>
      </c>
      <c r="S113">
        <v>15</v>
      </c>
      <c r="T113">
        <v>15</v>
      </c>
      <c r="U113">
        <v>15</v>
      </c>
      <c r="V113">
        <v>15</v>
      </c>
      <c r="W113">
        <v>15</v>
      </c>
      <c r="X113">
        <v>15</v>
      </c>
      <c r="Y113">
        <v>15</v>
      </c>
      <c r="Z113">
        <v>15</v>
      </c>
      <c r="AA113">
        <v>15</v>
      </c>
      <c r="AB113">
        <v>15</v>
      </c>
      <c r="AC113">
        <v>15</v>
      </c>
      <c r="AD113">
        <v>15</v>
      </c>
      <c r="AE113">
        <v>15</v>
      </c>
    </row>
    <row r="114" spans="1:31" x14ac:dyDescent="0.25">
      <c r="A114" s="5"/>
      <c r="B114" s="5" t="s">
        <v>122</v>
      </c>
      <c r="C114" s="31">
        <v>135.44323438140407</v>
      </c>
      <c r="D114" s="31">
        <v>135.44323438140407</v>
      </c>
      <c r="E114">
        <v>135</v>
      </c>
      <c r="F114">
        <v>135</v>
      </c>
      <c r="G114">
        <v>135</v>
      </c>
      <c r="H114">
        <v>135</v>
      </c>
      <c r="I114">
        <v>135</v>
      </c>
      <c r="J114">
        <v>135</v>
      </c>
      <c r="K114">
        <v>135</v>
      </c>
      <c r="L114">
        <v>135</v>
      </c>
      <c r="M114">
        <v>135</v>
      </c>
      <c r="N114">
        <v>135</v>
      </c>
      <c r="O114">
        <v>135</v>
      </c>
      <c r="P114">
        <v>135</v>
      </c>
      <c r="Q114">
        <v>135</v>
      </c>
      <c r="R114">
        <v>135</v>
      </c>
      <c r="S114">
        <v>135</v>
      </c>
      <c r="T114">
        <v>135</v>
      </c>
      <c r="U114">
        <v>135</v>
      </c>
      <c r="V114">
        <v>135</v>
      </c>
      <c r="W114">
        <v>135</v>
      </c>
      <c r="X114">
        <v>135</v>
      </c>
      <c r="Y114">
        <v>135</v>
      </c>
      <c r="Z114">
        <v>135</v>
      </c>
      <c r="AA114">
        <v>135</v>
      </c>
      <c r="AB114">
        <v>135</v>
      </c>
      <c r="AC114">
        <v>135</v>
      </c>
      <c r="AD114">
        <v>135</v>
      </c>
      <c r="AE114">
        <v>135</v>
      </c>
    </row>
    <row r="115" spans="1:31" x14ac:dyDescent="0.25">
      <c r="A115" s="5"/>
      <c r="B115" s="5" t="s">
        <v>47</v>
      </c>
      <c r="C115" s="31">
        <v>2.7610808595351015</v>
      </c>
      <c r="D115" s="31">
        <v>2.7610808595351015</v>
      </c>
      <c r="E115">
        <v>3</v>
      </c>
      <c r="F115">
        <v>3</v>
      </c>
      <c r="G115">
        <v>3</v>
      </c>
      <c r="H115">
        <v>3</v>
      </c>
      <c r="I115">
        <v>3</v>
      </c>
      <c r="J115">
        <v>3</v>
      </c>
      <c r="K115">
        <v>3</v>
      </c>
      <c r="L115">
        <v>3</v>
      </c>
      <c r="M115">
        <v>3</v>
      </c>
      <c r="N115">
        <v>3</v>
      </c>
      <c r="O115">
        <v>3</v>
      </c>
      <c r="P115">
        <v>3</v>
      </c>
      <c r="Q115">
        <v>3</v>
      </c>
      <c r="R115">
        <v>3</v>
      </c>
      <c r="S115">
        <v>3</v>
      </c>
      <c r="T115">
        <v>3</v>
      </c>
      <c r="U115">
        <v>3</v>
      </c>
      <c r="V115">
        <v>3</v>
      </c>
      <c r="W115">
        <v>3</v>
      </c>
      <c r="X115">
        <v>3</v>
      </c>
      <c r="Y115">
        <v>3</v>
      </c>
      <c r="Z115">
        <v>3</v>
      </c>
      <c r="AA115">
        <v>3</v>
      </c>
      <c r="AB115">
        <v>3</v>
      </c>
      <c r="AC115">
        <v>3</v>
      </c>
      <c r="AD115">
        <v>3</v>
      </c>
      <c r="AE115">
        <v>3</v>
      </c>
    </row>
    <row r="116" spans="1:31" x14ac:dyDescent="0.25">
      <c r="A116" s="5"/>
      <c r="B116" s="5" t="s">
        <v>48</v>
      </c>
      <c r="C116" s="31">
        <v>2.7610808595351015</v>
      </c>
      <c r="D116" s="31">
        <v>2.7610808595351015</v>
      </c>
      <c r="E116">
        <v>3</v>
      </c>
      <c r="F116">
        <v>3</v>
      </c>
      <c r="G116">
        <v>3</v>
      </c>
      <c r="H116">
        <v>3</v>
      </c>
      <c r="I116">
        <v>3</v>
      </c>
      <c r="J116">
        <v>3</v>
      </c>
      <c r="K116">
        <v>3</v>
      </c>
      <c r="L116">
        <v>3</v>
      </c>
      <c r="M116">
        <v>3</v>
      </c>
      <c r="N116">
        <v>3</v>
      </c>
      <c r="O116">
        <v>3</v>
      </c>
      <c r="P116">
        <v>3</v>
      </c>
      <c r="Q116">
        <v>3</v>
      </c>
      <c r="R116">
        <v>3</v>
      </c>
      <c r="S116">
        <v>3</v>
      </c>
      <c r="T116">
        <v>3</v>
      </c>
      <c r="U116">
        <v>3</v>
      </c>
      <c r="V116">
        <v>3</v>
      </c>
      <c r="W116">
        <v>3</v>
      </c>
      <c r="X116">
        <v>3</v>
      </c>
      <c r="Y116">
        <v>3</v>
      </c>
      <c r="Z116">
        <v>3</v>
      </c>
      <c r="AA116">
        <v>3</v>
      </c>
      <c r="AB116">
        <v>3</v>
      </c>
      <c r="AC116">
        <v>3</v>
      </c>
      <c r="AD116">
        <v>3</v>
      </c>
      <c r="AE116">
        <v>3</v>
      </c>
    </row>
    <row r="117" spans="1:31" x14ac:dyDescent="0.25">
      <c r="A117" s="5"/>
      <c r="B117" s="5" t="s">
        <v>41</v>
      </c>
      <c r="C117" s="85" t="s">
        <v>24</v>
      </c>
      <c r="D117" s="85" t="s">
        <v>24</v>
      </c>
      <c r="E117" s="86" t="s">
        <v>24</v>
      </c>
      <c r="F117" s="86" t="s">
        <v>24</v>
      </c>
      <c r="G117" s="86" t="s">
        <v>24</v>
      </c>
      <c r="H117" s="86" t="s">
        <v>24</v>
      </c>
      <c r="I117" s="86" t="s">
        <v>24</v>
      </c>
      <c r="J117" s="86" t="s">
        <v>24</v>
      </c>
      <c r="K117" s="86" t="s">
        <v>24</v>
      </c>
      <c r="L117" s="86" t="s">
        <v>24</v>
      </c>
      <c r="M117" s="86" t="s">
        <v>24</v>
      </c>
      <c r="N117" s="86" t="s">
        <v>24</v>
      </c>
      <c r="O117" s="86" t="s">
        <v>24</v>
      </c>
      <c r="P117" s="86" t="s">
        <v>24</v>
      </c>
      <c r="Q117" s="86" t="s">
        <v>24</v>
      </c>
      <c r="R117" s="86" t="s">
        <v>24</v>
      </c>
      <c r="S117" s="86" t="s">
        <v>24</v>
      </c>
      <c r="T117" s="86" t="s">
        <v>24</v>
      </c>
      <c r="U117" s="86" t="s">
        <v>24</v>
      </c>
      <c r="V117" s="86" t="s">
        <v>24</v>
      </c>
      <c r="W117" s="86" t="s">
        <v>24</v>
      </c>
      <c r="X117" s="86" t="s">
        <v>24</v>
      </c>
      <c r="Y117" s="86" t="s">
        <v>24</v>
      </c>
      <c r="Z117" s="86" t="s">
        <v>24</v>
      </c>
      <c r="AA117" s="86" t="s">
        <v>24</v>
      </c>
      <c r="AB117" s="86" t="s">
        <v>24</v>
      </c>
      <c r="AC117" s="86" t="s">
        <v>24</v>
      </c>
      <c r="AD117" s="86" t="s">
        <v>24</v>
      </c>
      <c r="AE117" s="86" t="s">
        <v>24</v>
      </c>
    </row>
    <row r="118" spans="1:31" x14ac:dyDescent="0.25">
      <c r="A118" s="5"/>
      <c r="B118" s="5" t="s">
        <v>49</v>
      </c>
      <c r="C118" s="85" t="s">
        <v>24</v>
      </c>
      <c r="D118" s="85" t="s">
        <v>24</v>
      </c>
      <c r="E118" s="86" t="s">
        <v>24</v>
      </c>
      <c r="F118" s="86" t="s">
        <v>24</v>
      </c>
      <c r="G118" s="86" t="s">
        <v>24</v>
      </c>
      <c r="H118" s="86" t="s">
        <v>24</v>
      </c>
      <c r="I118" s="86" t="s">
        <v>24</v>
      </c>
      <c r="J118" s="86" t="s">
        <v>24</v>
      </c>
      <c r="K118" s="86" t="s">
        <v>24</v>
      </c>
      <c r="L118" s="86" t="s">
        <v>24</v>
      </c>
      <c r="M118" s="86" t="s">
        <v>24</v>
      </c>
      <c r="N118" s="86" t="s">
        <v>24</v>
      </c>
      <c r="O118" s="86" t="s">
        <v>24</v>
      </c>
      <c r="P118" s="86" t="s">
        <v>24</v>
      </c>
      <c r="Q118" s="86" t="s">
        <v>24</v>
      </c>
      <c r="R118" s="86" t="s">
        <v>24</v>
      </c>
      <c r="S118" s="86" t="s">
        <v>24</v>
      </c>
      <c r="T118" s="86" t="s">
        <v>24</v>
      </c>
      <c r="U118" s="86" t="s">
        <v>24</v>
      </c>
      <c r="V118" s="86" t="s">
        <v>24</v>
      </c>
      <c r="W118" s="86" t="s">
        <v>24</v>
      </c>
      <c r="X118" s="86" t="s">
        <v>24</v>
      </c>
      <c r="Y118" s="86" t="s">
        <v>24</v>
      </c>
      <c r="Z118" s="86" t="s">
        <v>24</v>
      </c>
      <c r="AA118" s="86" t="s">
        <v>24</v>
      </c>
      <c r="AB118" s="86" t="s">
        <v>24</v>
      </c>
      <c r="AC118" s="86" t="s">
        <v>24</v>
      </c>
      <c r="AD118" s="86" t="s">
        <v>24</v>
      </c>
      <c r="AE118" s="86" t="s">
        <v>24</v>
      </c>
    </row>
    <row r="119" spans="1:31" x14ac:dyDescent="0.25">
      <c r="A119" s="5"/>
      <c r="B119" s="5" t="s">
        <v>55</v>
      </c>
      <c r="C119" s="31">
        <v>165.60606060606062</v>
      </c>
      <c r="D119" s="31">
        <v>165.60606060606062</v>
      </c>
      <c r="E119">
        <v>166</v>
      </c>
      <c r="F119">
        <v>166</v>
      </c>
      <c r="G119">
        <v>166</v>
      </c>
      <c r="H119">
        <v>166</v>
      </c>
      <c r="I119">
        <v>166</v>
      </c>
      <c r="J119">
        <v>166</v>
      </c>
      <c r="K119">
        <v>166</v>
      </c>
      <c r="L119">
        <v>166</v>
      </c>
      <c r="M119">
        <v>166</v>
      </c>
      <c r="N119">
        <v>166</v>
      </c>
      <c r="O119">
        <v>166</v>
      </c>
      <c r="P119">
        <v>166</v>
      </c>
      <c r="Q119">
        <v>166</v>
      </c>
      <c r="R119">
        <v>166</v>
      </c>
      <c r="S119">
        <v>166</v>
      </c>
      <c r="T119">
        <v>166</v>
      </c>
      <c r="U119">
        <v>166</v>
      </c>
      <c r="V119">
        <v>166</v>
      </c>
      <c r="W119">
        <v>166</v>
      </c>
      <c r="X119">
        <v>166</v>
      </c>
      <c r="Y119">
        <v>166</v>
      </c>
      <c r="Z119">
        <v>166</v>
      </c>
      <c r="AA119">
        <v>166</v>
      </c>
      <c r="AB119">
        <v>166</v>
      </c>
      <c r="AC119">
        <v>166</v>
      </c>
      <c r="AD119">
        <v>166</v>
      </c>
      <c r="AE119">
        <v>166</v>
      </c>
    </row>
    <row r="120" spans="1:31" x14ac:dyDescent="0.25">
      <c r="A120" s="5"/>
      <c r="B120" s="5" t="s">
        <v>56</v>
      </c>
      <c r="C120" s="31">
        <v>3.2651515151515151</v>
      </c>
      <c r="D120" s="31">
        <v>3.2651515151515151</v>
      </c>
      <c r="E120">
        <v>3</v>
      </c>
      <c r="F120">
        <v>3</v>
      </c>
      <c r="G120">
        <v>3</v>
      </c>
      <c r="H120">
        <v>3</v>
      </c>
      <c r="I120">
        <v>3</v>
      </c>
      <c r="J120">
        <v>3</v>
      </c>
      <c r="K120">
        <v>3</v>
      </c>
      <c r="L120">
        <v>3</v>
      </c>
      <c r="M120">
        <v>3</v>
      </c>
      <c r="N120">
        <v>3</v>
      </c>
      <c r="O120">
        <v>3</v>
      </c>
      <c r="P120">
        <v>3</v>
      </c>
      <c r="Q120">
        <v>3</v>
      </c>
      <c r="R120">
        <v>3</v>
      </c>
      <c r="S120">
        <v>3</v>
      </c>
      <c r="T120">
        <v>3</v>
      </c>
      <c r="U120">
        <v>3</v>
      </c>
      <c r="V120">
        <v>3</v>
      </c>
      <c r="W120">
        <v>3</v>
      </c>
      <c r="X120">
        <v>3</v>
      </c>
      <c r="Y120">
        <v>3</v>
      </c>
      <c r="Z120">
        <v>3</v>
      </c>
      <c r="AA120">
        <v>3</v>
      </c>
      <c r="AB120">
        <v>3</v>
      </c>
      <c r="AC120">
        <v>3</v>
      </c>
      <c r="AD120">
        <v>3</v>
      </c>
      <c r="AE120">
        <v>3</v>
      </c>
    </row>
    <row r="121" spans="1:31" x14ac:dyDescent="0.25">
      <c r="A121" s="15"/>
      <c r="B121" s="15" t="s">
        <v>57</v>
      </c>
      <c r="C121" s="56">
        <v>3.2651515151515151</v>
      </c>
      <c r="D121" s="56">
        <v>3.2651515151515151</v>
      </c>
      <c r="E121" s="2">
        <v>3</v>
      </c>
      <c r="F121" s="2">
        <v>3</v>
      </c>
      <c r="G121" s="2">
        <v>3</v>
      </c>
      <c r="H121" s="2">
        <v>3</v>
      </c>
      <c r="I121" s="2">
        <v>3</v>
      </c>
      <c r="J121" s="2">
        <v>3</v>
      </c>
      <c r="K121" s="2">
        <v>3</v>
      </c>
      <c r="L121" s="2">
        <v>3</v>
      </c>
      <c r="M121" s="2">
        <v>3</v>
      </c>
      <c r="N121" s="2">
        <v>3</v>
      </c>
      <c r="O121" s="2">
        <v>3</v>
      </c>
      <c r="P121" s="2">
        <v>3</v>
      </c>
      <c r="Q121" s="2">
        <v>3</v>
      </c>
      <c r="R121" s="2">
        <v>3</v>
      </c>
      <c r="S121" s="2">
        <v>3</v>
      </c>
      <c r="T121" s="2">
        <v>3</v>
      </c>
      <c r="U121" s="2">
        <v>3</v>
      </c>
      <c r="V121" s="2">
        <v>3</v>
      </c>
      <c r="W121" s="2">
        <v>3</v>
      </c>
      <c r="X121" s="2">
        <v>3</v>
      </c>
      <c r="Y121" s="2">
        <v>3</v>
      </c>
      <c r="Z121" s="2">
        <v>3</v>
      </c>
      <c r="AA121" s="2">
        <v>3</v>
      </c>
      <c r="AB121" s="2">
        <v>3</v>
      </c>
      <c r="AC121" s="2">
        <v>3</v>
      </c>
      <c r="AD121" s="2">
        <v>3</v>
      </c>
      <c r="AE121" s="2">
        <v>3</v>
      </c>
    </row>
    <row r="122" spans="1:31" x14ac:dyDescent="0.25">
      <c r="A122" s="5" t="s">
        <v>230</v>
      </c>
      <c r="B122" s="5" t="s">
        <v>43</v>
      </c>
      <c r="C122" s="31">
        <v>0.80130703966980055</v>
      </c>
      <c r="D122" s="31">
        <v>0.80130703966980055</v>
      </c>
      <c r="E122">
        <v>1</v>
      </c>
      <c r="F122">
        <v>1</v>
      </c>
      <c r="G122">
        <v>1</v>
      </c>
      <c r="H122">
        <v>1</v>
      </c>
      <c r="I122">
        <v>1</v>
      </c>
      <c r="J122">
        <v>1</v>
      </c>
      <c r="K122">
        <v>1</v>
      </c>
      <c r="L122">
        <v>1</v>
      </c>
      <c r="M122">
        <v>1</v>
      </c>
      <c r="N122">
        <v>1</v>
      </c>
      <c r="O122">
        <v>1</v>
      </c>
      <c r="P122">
        <v>1</v>
      </c>
      <c r="Q122">
        <v>1</v>
      </c>
      <c r="R122">
        <v>1</v>
      </c>
      <c r="S122">
        <v>1</v>
      </c>
      <c r="T122">
        <v>1</v>
      </c>
      <c r="U122">
        <v>1</v>
      </c>
      <c r="V122">
        <v>1</v>
      </c>
      <c r="W122">
        <v>1</v>
      </c>
      <c r="X122">
        <v>1</v>
      </c>
      <c r="Y122">
        <v>1</v>
      </c>
      <c r="Z122">
        <v>1</v>
      </c>
      <c r="AA122">
        <v>1</v>
      </c>
      <c r="AB122">
        <v>1</v>
      </c>
      <c r="AC122">
        <v>1</v>
      </c>
      <c r="AD122">
        <v>1</v>
      </c>
      <c r="AE122">
        <v>1</v>
      </c>
    </row>
    <row r="123" spans="1:31" x14ac:dyDescent="0.25">
      <c r="A123" s="5"/>
      <c r="B123" s="5" t="s">
        <v>54</v>
      </c>
      <c r="C123" s="31">
        <v>15.006535198349004</v>
      </c>
      <c r="D123" s="31">
        <v>15.006535198349004</v>
      </c>
      <c r="E123">
        <v>15</v>
      </c>
      <c r="F123">
        <v>15</v>
      </c>
      <c r="G123">
        <v>15</v>
      </c>
      <c r="H123">
        <v>15</v>
      </c>
      <c r="I123">
        <v>15</v>
      </c>
      <c r="J123">
        <v>15</v>
      </c>
      <c r="K123">
        <v>15</v>
      </c>
      <c r="L123">
        <v>15</v>
      </c>
      <c r="M123">
        <v>15</v>
      </c>
      <c r="N123">
        <v>15</v>
      </c>
      <c r="O123">
        <v>15</v>
      </c>
      <c r="P123">
        <v>15</v>
      </c>
      <c r="Q123">
        <v>15</v>
      </c>
      <c r="R123">
        <v>15</v>
      </c>
      <c r="S123">
        <v>15</v>
      </c>
      <c r="T123">
        <v>15</v>
      </c>
      <c r="U123">
        <v>15</v>
      </c>
      <c r="V123">
        <v>15</v>
      </c>
      <c r="W123">
        <v>15</v>
      </c>
      <c r="X123">
        <v>15</v>
      </c>
      <c r="Y123">
        <v>15</v>
      </c>
      <c r="Z123">
        <v>15</v>
      </c>
      <c r="AA123">
        <v>15</v>
      </c>
      <c r="AB123">
        <v>15</v>
      </c>
      <c r="AC123">
        <v>15</v>
      </c>
      <c r="AD123">
        <v>15</v>
      </c>
      <c r="AE123">
        <v>15</v>
      </c>
    </row>
    <row r="124" spans="1:31" x14ac:dyDescent="0.25">
      <c r="A124" s="5"/>
      <c r="B124" s="5" t="s">
        <v>122</v>
      </c>
      <c r="C124" s="31">
        <v>135.44323438140407</v>
      </c>
      <c r="D124" s="31">
        <v>135.44323438140407</v>
      </c>
      <c r="E124">
        <v>135</v>
      </c>
      <c r="F124">
        <v>135</v>
      </c>
      <c r="G124">
        <v>135</v>
      </c>
      <c r="H124">
        <v>135</v>
      </c>
      <c r="I124">
        <v>135</v>
      </c>
      <c r="J124">
        <v>135</v>
      </c>
      <c r="K124">
        <v>135</v>
      </c>
      <c r="L124">
        <v>135</v>
      </c>
      <c r="M124">
        <v>135</v>
      </c>
      <c r="N124">
        <v>135</v>
      </c>
      <c r="O124">
        <v>135</v>
      </c>
      <c r="P124">
        <v>135</v>
      </c>
      <c r="Q124">
        <v>135</v>
      </c>
      <c r="R124">
        <v>135</v>
      </c>
      <c r="S124">
        <v>135</v>
      </c>
      <c r="T124">
        <v>135</v>
      </c>
      <c r="U124">
        <v>135</v>
      </c>
      <c r="V124">
        <v>135</v>
      </c>
      <c r="W124">
        <v>135</v>
      </c>
      <c r="X124">
        <v>135</v>
      </c>
      <c r="Y124">
        <v>135</v>
      </c>
      <c r="Z124">
        <v>135</v>
      </c>
      <c r="AA124">
        <v>135</v>
      </c>
      <c r="AB124">
        <v>135</v>
      </c>
      <c r="AC124">
        <v>135</v>
      </c>
      <c r="AD124">
        <v>135</v>
      </c>
      <c r="AE124">
        <v>135</v>
      </c>
    </row>
    <row r="125" spans="1:31" x14ac:dyDescent="0.25">
      <c r="A125" s="5"/>
      <c r="B125" s="5" t="s">
        <v>47</v>
      </c>
      <c r="C125" s="31">
        <v>2.7610808595351015</v>
      </c>
      <c r="D125" s="31">
        <v>2.7610808595351015</v>
      </c>
      <c r="E125">
        <v>3</v>
      </c>
      <c r="F125">
        <v>3</v>
      </c>
      <c r="G125">
        <v>3</v>
      </c>
      <c r="H125">
        <v>3</v>
      </c>
      <c r="I125">
        <v>3</v>
      </c>
      <c r="J125">
        <v>3</v>
      </c>
      <c r="K125">
        <v>3</v>
      </c>
      <c r="L125">
        <v>3</v>
      </c>
      <c r="M125">
        <v>3</v>
      </c>
      <c r="N125">
        <v>3</v>
      </c>
      <c r="O125">
        <v>3</v>
      </c>
      <c r="P125">
        <v>3</v>
      </c>
      <c r="Q125">
        <v>3</v>
      </c>
      <c r="R125">
        <v>3</v>
      </c>
      <c r="S125">
        <v>3</v>
      </c>
      <c r="T125">
        <v>3</v>
      </c>
      <c r="U125">
        <v>3</v>
      </c>
      <c r="V125">
        <v>3</v>
      </c>
      <c r="W125">
        <v>3</v>
      </c>
      <c r="X125">
        <v>3</v>
      </c>
      <c r="Y125">
        <v>3</v>
      </c>
      <c r="Z125">
        <v>3</v>
      </c>
      <c r="AA125">
        <v>3</v>
      </c>
      <c r="AB125">
        <v>3</v>
      </c>
      <c r="AC125">
        <v>3</v>
      </c>
      <c r="AD125">
        <v>3</v>
      </c>
      <c r="AE125">
        <v>3</v>
      </c>
    </row>
    <row r="126" spans="1:31" x14ac:dyDescent="0.25">
      <c r="A126" s="5"/>
      <c r="B126" s="5" t="s">
        <v>41</v>
      </c>
      <c r="C126" s="85" t="s">
        <v>24</v>
      </c>
      <c r="D126" s="85" t="s">
        <v>24</v>
      </c>
      <c r="E126" s="86" t="s">
        <v>24</v>
      </c>
      <c r="F126" s="86" t="s">
        <v>24</v>
      </c>
      <c r="G126" s="86" t="s">
        <v>24</v>
      </c>
      <c r="H126" s="86" t="s">
        <v>24</v>
      </c>
      <c r="I126" s="86" t="s">
        <v>24</v>
      </c>
      <c r="J126" s="86" t="s">
        <v>24</v>
      </c>
      <c r="K126" s="86" t="s">
        <v>24</v>
      </c>
      <c r="L126" s="86" t="s">
        <v>24</v>
      </c>
      <c r="M126" s="86" t="s">
        <v>24</v>
      </c>
      <c r="N126" s="86" t="s">
        <v>24</v>
      </c>
      <c r="O126" s="86" t="s">
        <v>24</v>
      </c>
      <c r="P126" s="86" t="s">
        <v>24</v>
      </c>
      <c r="Q126" s="86" t="s">
        <v>24</v>
      </c>
      <c r="R126" s="86" t="s">
        <v>24</v>
      </c>
      <c r="S126" s="86" t="s">
        <v>24</v>
      </c>
      <c r="T126" s="86" t="s">
        <v>24</v>
      </c>
      <c r="U126" s="86" t="s">
        <v>24</v>
      </c>
      <c r="V126" s="86" t="s">
        <v>24</v>
      </c>
      <c r="W126" s="86" t="s">
        <v>24</v>
      </c>
      <c r="X126" s="86" t="s">
        <v>24</v>
      </c>
      <c r="Y126" s="86" t="s">
        <v>24</v>
      </c>
      <c r="Z126" s="86" t="s">
        <v>24</v>
      </c>
      <c r="AA126" s="86" t="s">
        <v>24</v>
      </c>
      <c r="AB126" s="86" t="s">
        <v>24</v>
      </c>
      <c r="AC126" s="86" t="s">
        <v>24</v>
      </c>
      <c r="AD126" s="86" t="s">
        <v>24</v>
      </c>
      <c r="AE126" s="86" t="s">
        <v>24</v>
      </c>
    </row>
    <row r="127" spans="1:31" x14ac:dyDescent="0.25">
      <c r="A127" s="5"/>
      <c r="B127" s="5" t="s">
        <v>49</v>
      </c>
      <c r="C127" s="85" t="s">
        <v>24</v>
      </c>
      <c r="D127" s="85" t="s">
        <v>24</v>
      </c>
      <c r="E127" s="86" t="s">
        <v>24</v>
      </c>
      <c r="F127" s="86" t="s">
        <v>24</v>
      </c>
      <c r="G127" s="86" t="s">
        <v>24</v>
      </c>
      <c r="H127" s="86" t="s">
        <v>24</v>
      </c>
      <c r="I127" s="86" t="s">
        <v>24</v>
      </c>
      <c r="J127" s="86" t="s">
        <v>24</v>
      </c>
      <c r="K127" s="86" t="s">
        <v>24</v>
      </c>
      <c r="L127" s="86" t="s">
        <v>24</v>
      </c>
      <c r="M127" s="86" t="s">
        <v>24</v>
      </c>
      <c r="N127" s="86" t="s">
        <v>24</v>
      </c>
      <c r="O127" s="86" t="s">
        <v>24</v>
      </c>
      <c r="P127" s="86" t="s">
        <v>24</v>
      </c>
      <c r="Q127" s="86" t="s">
        <v>24</v>
      </c>
      <c r="R127" s="86" t="s">
        <v>24</v>
      </c>
      <c r="S127" s="86" t="s">
        <v>24</v>
      </c>
      <c r="T127" s="86" t="s">
        <v>24</v>
      </c>
      <c r="U127" s="86" t="s">
        <v>24</v>
      </c>
      <c r="V127" s="86" t="s">
        <v>24</v>
      </c>
      <c r="W127" s="86" t="s">
        <v>24</v>
      </c>
      <c r="X127" s="86" t="s">
        <v>24</v>
      </c>
      <c r="Y127" s="86" t="s">
        <v>24</v>
      </c>
      <c r="Z127" s="86" t="s">
        <v>24</v>
      </c>
      <c r="AA127" s="86" t="s">
        <v>24</v>
      </c>
      <c r="AB127" s="86" t="s">
        <v>24</v>
      </c>
      <c r="AC127" s="86" t="s">
        <v>24</v>
      </c>
      <c r="AD127" s="86" t="s">
        <v>24</v>
      </c>
      <c r="AE127" s="86" t="s">
        <v>24</v>
      </c>
    </row>
    <row r="128" spans="1:31" x14ac:dyDescent="0.25">
      <c r="A128" s="5"/>
      <c r="B128" s="5" t="s">
        <v>55</v>
      </c>
      <c r="C128" s="31">
        <v>165.60606060606062</v>
      </c>
      <c r="D128" s="31">
        <v>165.60606060606062</v>
      </c>
      <c r="E128">
        <v>166</v>
      </c>
      <c r="F128">
        <v>166</v>
      </c>
      <c r="G128">
        <v>166</v>
      </c>
      <c r="H128">
        <v>166</v>
      </c>
      <c r="I128">
        <v>166</v>
      </c>
      <c r="J128">
        <v>166</v>
      </c>
      <c r="K128">
        <v>166</v>
      </c>
      <c r="L128">
        <v>166</v>
      </c>
      <c r="M128">
        <v>166</v>
      </c>
      <c r="N128">
        <v>166</v>
      </c>
      <c r="O128">
        <v>166</v>
      </c>
      <c r="P128">
        <v>166</v>
      </c>
      <c r="Q128">
        <v>166</v>
      </c>
      <c r="R128">
        <v>166</v>
      </c>
      <c r="S128">
        <v>166</v>
      </c>
      <c r="T128">
        <v>166</v>
      </c>
      <c r="U128">
        <v>166</v>
      </c>
      <c r="V128">
        <v>166</v>
      </c>
      <c r="W128">
        <v>166</v>
      </c>
      <c r="X128">
        <v>166</v>
      </c>
      <c r="Y128">
        <v>166</v>
      </c>
      <c r="Z128">
        <v>166</v>
      </c>
      <c r="AA128">
        <v>166</v>
      </c>
      <c r="AB128">
        <v>166</v>
      </c>
      <c r="AC128">
        <v>166</v>
      </c>
      <c r="AD128">
        <v>166</v>
      </c>
      <c r="AE128">
        <v>166</v>
      </c>
    </row>
    <row r="129" spans="1:31" x14ac:dyDescent="0.25">
      <c r="A129" s="5"/>
      <c r="B129" s="5" t="s">
        <v>56</v>
      </c>
      <c r="C129" s="31">
        <v>3.2651515151515151</v>
      </c>
      <c r="D129" s="31">
        <v>3.2651515151515151</v>
      </c>
      <c r="E129">
        <v>3</v>
      </c>
      <c r="F129">
        <v>3</v>
      </c>
      <c r="G129">
        <v>3</v>
      </c>
      <c r="H129">
        <v>3</v>
      </c>
      <c r="I129">
        <v>3</v>
      </c>
      <c r="J129">
        <v>3</v>
      </c>
      <c r="K129">
        <v>3</v>
      </c>
      <c r="L129">
        <v>3</v>
      </c>
      <c r="M129">
        <v>3</v>
      </c>
      <c r="N129">
        <v>3</v>
      </c>
      <c r="O129">
        <v>3</v>
      </c>
      <c r="P129">
        <v>3</v>
      </c>
      <c r="Q129">
        <v>3</v>
      </c>
      <c r="R129">
        <v>3</v>
      </c>
      <c r="S129">
        <v>3</v>
      </c>
      <c r="T129">
        <v>3</v>
      </c>
      <c r="U129">
        <v>3</v>
      </c>
      <c r="V129">
        <v>3</v>
      </c>
      <c r="W129">
        <v>3</v>
      </c>
      <c r="X129">
        <v>3</v>
      </c>
      <c r="Y129">
        <v>3</v>
      </c>
      <c r="Z129">
        <v>3</v>
      </c>
      <c r="AA129">
        <v>3</v>
      </c>
      <c r="AB129">
        <v>3</v>
      </c>
      <c r="AC129">
        <v>3</v>
      </c>
      <c r="AD129">
        <v>3</v>
      </c>
      <c r="AE129">
        <v>3</v>
      </c>
    </row>
    <row r="130" spans="1:31" x14ac:dyDescent="0.25">
      <c r="A130" s="15"/>
      <c r="B130" s="15" t="s">
        <v>57</v>
      </c>
      <c r="C130" s="56">
        <v>3.2651515151515151</v>
      </c>
      <c r="D130" s="56">
        <v>3.2651515151515151</v>
      </c>
      <c r="E130" s="2">
        <v>3</v>
      </c>
      <c r="F130" s="2">
        <v>3</v>
      </c>
      <c r="G130" s="2">
        <v>3</v>
      </c>
      <c r="H130" s="2">
        <v>3</v>
      </c>
      <c r="I130" s="2">
        <v>3</v>
      </c>
      <c r="J130" s="2">
        <v>3</v>
      </c>
      <c r="K130" s="2">
        <v>3</v>
      </c>
      <c r="L130" s="2">
        <v>3</v>
      </c>
      <c r="M130" s="2">
        <v>3</v>
      </c>
      <c r="N130" s="2">
        <v>3</v>
      </c>
      <c r="O130" s="2">
        <v>3</v>
      </c>
      <c r="P130" s="2">
        <v>3</v>
      </c>
      <c r="Q130" s="2">
        <v>3</v>
      </c>
      <c r="R130" s="2">
        <v>3</v>
      </c>
      <c r="S130" s="2">
        <v>3</v>
      </c>
      <c r="T130" s="2">
        <v>3</v>
      </c>
      <c r="U130" s="2">
        <v>3</v>
      </c>
      <c r="V130" s="2">
        <v>3</v>
      </c>
      <c r="W130" s="2">
        <v>3</v>
      </c>
      <c r="X130" s="2">
        <v>3</v>
      </c>
      <c r="Y130" s="2">
        <v>3</v>
      </c>
      <c r="Z130" s="2">
        <v>3</v>
      </c>
      <c r="AA130" s="2">
        <v>3</v>
      </c>
      <c r="AB130" s="2">
        <v>3</v>
      </c>
      <c r="AC130" s="2">
        <v>3</v>
      </c>
      <c r="AD130" s="2">
        <v>3</v>
      </c>
      <c r="AE130" s="2">
        <v>3</v>
      </c>
    </row>
    <row r="131" spans="1:31" x14ac:dyDescent="0.25">
      <c r="A131" s="54" t="s">
        <v>2</v>
      </c>
      <c r="B131" s="54" t="s">
        <v>213</v>
      </c>
      <c r="C131" s="31">
        <v>2.3208065922190961</v>
      </c>
      <c r="D131" s="31">
        <v>2.3208065922190961</v>
      </c>
      <c r="E131">
        <v>2</v>
      </c>
      <c r="F131">
        <v>2</v>
      </c>
      <c r="G131">
        <v>2</v>
      </c>
      <c r="H131">
        <v>2</v>
      </c>
      <c r="I131">
        <v>2</v>
      </c>
      <c r="J131">
        <v>2</v>
      </c>
      <c r="K131">
        <v>2</v>
      </c>
      <c r="L131">
        <v>2</v>
      </c>
      <c r="M131">
        <v>2</v>
      </c>
      <c r="N131">
        <v>2</v>
      </c>
      <c r="O131">
        <v>2</v>
      </c>
      <c r="P131">
        <v>2</v>
      </c>
      <c r="Q131">
        <v>2</v>
      </c>
      <c r="R131">
        <v>2</v>
      </c>
      <c r="S131">
        <v>2</v>
      </c>
      <c r="T131">
        <v>2</v>
      </c>
      <c r="U131">
        <v>2</v>
      </c>
      <c r="V131">
        <v>2</v>
      </c>
      <c r="W131">
        <v>2</v>
      </c>
      <c r="X131">
        <v>2</v>
      </c>
      <c r="Y131">
        <v>2</v>
      </c>
      <c r="Z131">
        <v>2</v>
      </c>
      <c r="AA131">
        <v>2</v>
      </c>
      <c r="AB131">
        <v>2</v>
      </c>
      <c r="AC131">
        <v>2</v>
      </c>
      <c r="AD131">
        <v>2</v>
      </c>
      <c r="AE131">
        <v>2</v>
      </c>
    </row>
    <row r="132" spans="1:31" x14ac:dyDescent="0.25">
      <c r="A132" s="54"/>
      <c r="B132" s="54" t="s">
        <v>214</v>
      </c>
      <c r="C132" s="31">
        <v>19.462419776657285</v>
      </c>
      <c r="D132" s="31">
        <v>19.462419776657285</v>
      </c>
      <c r="E132">
        <v>19</v>
      </c>
      <c r="F132">
        <v>18</v>
      </c>
      <c r="G132">
        <v>18</v>
      </c>
      <c r="H132">
        <v>17</v>
      </c>
      <c r="I132">
        <v>17</v>
      </c>
      <c r="J132">
        <v>16</v>
      </c>
      <c r="K132">
        <v>16</v>
      </c>
      <c r="L132">
        <v>16</v>
      </c>
      <c r="M132">
        <v>15</v>
      </c>
      <c r="N132">
        <v>15</v>
      </c>
      <c r="O132">
        <v>14</v>
      </c>
      <c r="P132">
        <v>14</v>
      </c>
      <c r="Q132">
        <v>14</v>
      </c>
      <c r="R132">
        <v>13</v>
      </c>
      <c r="S132">
        <v>13</v>
      </c>
      <c r="T132">
        <v>13</v>
      </c>
      <c r="U132">
        <v>12</v>
      </c>
      <c r="V132">
        <v>12</v>
      </c>
      <c r="W132">
        <v>12</v>
      </c>
      <c r="X132">
        <v>11</v>
      </c>
      <c r="Y132">
        <v>11</v>
      </c>
      <c r="Z132">
        <v>11</v>
      </c>
      <c r="AA132">
        <v>10</v>
      </c>
      <c r="AB132">
        <v>10</v>
      </c>
      <c r="AC132">
        <v>10</v>
      </c>
      <c r="AD132">
        <v>9</v>
      </c>
      <c r="AE132">
        <v>9</v>
      </c>
    </row>
    <row r="133" spans="1:31" x14ac:dyDescent="0.25">
      <c r="A133" s="54"/>
      <c r="B133" s="54" t="s">
        <v>215</v>
      </c>
      <c r="C133" s="85" t="s">
        <v>24</v>
      </c>
      <c r="D133" s="85" t="s">
        <v>24</v>
      </c>
      <c r="E133" s="86" t="s">
        <v>24</v>
      </c>
      <c r="F133" s="86" t="s">
        <v>24</v>
      </c>
      <c r="G133" s="86" t="s">
        <v>24</v>
      </c>
      <c r="H133" s="86" t="s">
        <v>24</v>
      </c>
      <c r="I133" s="86" t="s">
        <v>24</v>
      </c>
      <c r="J133" s="86" t="s">
        <v>24</v>
      </c>
      <c r="K133" s="86" t="s">
        <v>24</v>
      </c>
      <c r="L133" s="86" t="s">
        <v>24</v>
      </c>
      <c r="M133" s="86" t="s">
        <v>24</v>
      </c>
      <c r="N133" s="86" t="s">
        <v>24</v>
      </c>
      <c r="O133" s="86" t="s">
        <v>24</v>
      </c>
      <c r="P133" s="86" t="s">
        <v>24</v>
      </c>
      <c r="Q133" s="86" t="s">
        <v>24</v>
      </c>
      <c r="R133" s="86" t="s">
        <v>24</v>
      </c>
      <c r="S133" s="86" t="s">
        <v>24</v>
      </c>
      <c r="T133" s="86" t="s">
        <v>24</v>
      </c>
      <c r="U133" s="86" t="s">
        <v>24</v>
      </c>
      <c r="V133" s="86" t="s">
        <v>24</v>
      </c>
      <c r="W133" s="86" t="s">
        <v>24</v>
      </c>
      <c r="X133" s="86" t="s">
        <v>24</v>
      </c>
      <c r="Y133" s="86" t="s">
        <v>24</v>
      </c>
      <c r="Z133" s="86" t="s">
        <v>24</v>
      </c>
      <c r="AA133" s="86" t="s">
        <v>24</v>
      </c>
      <c r="AB133" s="86" t="s">
        <v>24</v>
      </c>
      <c r="AC133" s="86" t="s">
        <v>24</v>
      </c>
      <c r="AD133" s="86" t="s">
        <v>24</v>
      </c>
      <c r="AE133" s="86" t="s">
        <v>24</v>
      </c>
    </row>
    <row r="134" spans="1:31" x14ac:dyDescent="0.25">
      <c r="A134" s="54"/>
      <c r="B134" s="54" t="s">
        <v>216</v>
      </c>
      <c r="C134" s="31">
        <v>23.361018089345251</v>
      </c>
      <c r="D134" s="31">
        <v>23.361018089345251</v>
      </c>
      <c r="E134">
        <v>23</v>
      </c>
      <c r="F134">
        <v>22</v>
      </c>
      <c r="G134">
        <v>22</v>
      </c>
      <c r="H134">
        <v>21</v>
      </c>
      <c r="I134">
        <v>20</v>
      </c>
      <c r="J134">
        <v>20</v>
      </c>
      <c r="K134">
        <v>19</v>
      </c>
      <c r="L134">
        <v>18</v>
      </c>
      <c r="M134">
        <v>18</v>
      </c>
      <c r="N134">
        <v>17</v>
      </c>
      <c r="O134">
        <v>17</v>
      </c>
      <c r="P134">
        <v>16</v>
      </c>
      <c r="Q134">
        <v>16</v>
      </c>
      <c r="R134">
        <v>15</v>
      </c>
      <c r="S134">
        <v>15</v>
      </c>
      <c r="T134">
        <v>15</v>
      </c>
      <c r="U134">
        <v>14</v>
      </c>
      <c r="V134">
        <v>14</v>
      </c>
      <c r="W134">
        <v>13</v>
      </c>
      <c r="X134">
        <v>13</v>
      </c>
      <c r="Y134">
        <v>12</v>
      </c>
      <c r="Z134">
        <v>12</v>
      </c>
      <c r="AA134">
        <v>11</v>
      </c>
      <c r="AB134">
        <v>11</v>
      </c>
      <c r="AC134">
        <v>10</v>
      </c>
      <c r="AD134">
        <v>10</v>
      </c>
      <c r="AE134">
        <v>9</v>
      </c>
    </row>
    <row r="135" spans="1:31" x14ac:dyDescent="0.25">
      <c r="A135" s="54"/>
      <c r="B135" s="54" t="s">
        <v>217</v>
      </c>
      <c r="C135" s="85" t="s">
        <v>24</v>
      </c>
      <c r="D135" s="85" t="s">
        <v>24</v>
      </c>
      <c r="E135" s="86" t="s">
        <v>24</v>
      </c>
      <c r="F135" s="86" t="s">
        <v>24</v>
      </c>
      <c r="G135" s="86" t="s">
        <v>24</v>
      </c>
      <c r="H135" s="86" t="s">
        <v>24</v>
      </c>
      <c r="I135" s="86" t="s">
        <v>24</v>
      </c>
      <c r="J135" s="86" t="s">
        <v>24</v>
      </c>
      <c r="K135" s="86" t="s">
        <v>24</v>
      </c>
      <c r="L135" s="86" t="s">
        <v>24</v>
      </c>
      <c r="M135" s="86" t="s">
        <v>24</v>
      </c>
      <c r="N135" s="86" t="s">
        <v>24</v>
      </c>
      <c r="O135" s="86" t="s">
        <v>24</v>
      </c>
      <c r="P135" s="86" t="s">
        <v>24</v>
      </c>
      <c r="Q135" s="86" t="s">
        <v>24</v>
      </c>
      <c r="R135" s="86" t="s">
        <v>24</v>
      </c>
      <c r="S135" s="86" t="s">
        <v>24</v>
      </c>
      <c r="T135" s="86" t="s">
        <v>24</v>
      </c>
      <c r="U135" s="86" t="s">
        <v>24</v>
      </c>
      <c r="V135" s="86" t="s">
        <v>24</v>
      </c>
      <c r="W135" s="86" t="s">
        <v>24</v>
      </c>
      <c r="X135" s="86" t="s">
        <v>24</v>
      </c>
      <c r="Y135" s="86" t="s">
        <v>24</v>
      </c>
      <c r="Z135" s="86" t="s">
        <v>24</v>
      </c>
      <c r="AA135" s="86" t="s">
        <v>24</v>
      </c>
      <c r="AB135" s="86" t="s">
        <v>24</v>
      </c>
      <c r="AC135" s="86" t="s">
        <v>24</v>
      </c>
      <c r="AD135" s="86" t="s">
        <v>24</v>
      </c>
      <c r="AE135" s="86" t="s">
        <v>24</v>
      </c>
    </row>
    <row r="136" spans="1:31" x14ac:dyDescent="0.25">
      <c r="A136" s="54"/>
      <c r="B136" s="54" t="s">
        <v>218</v>
      </c>
      <c r="C136" s="92">
        <v>0.90255928875078228</v>
      </c>
      <c r="D136" s="92">
        <v>0.90255928875078228</v>
      </c>
      <c r="E136" s="58">
        <v>1</v>
      </c>
      <c r="F136" s="58">
        <v>1</v>
      </c>
      <c r="G136" s="58">
        <v>1</v>
      </c>
      <c r="H136" s="58">
        <v>1</v>
      </c>
      <c r="I136" s="58">
        <v>1</v>
      </c>
      <c r="J136" s="58">
        <v>1</v>
      </c>
      <c r="K136" s="58">
        <v>1</v>
      </c>
      <c r="L136" s="58">
        <v>1</v>
      </c>
      <c r="M136" s="58">
        <v>1</v>
      </c>
      <c r="N136" s="58">
        <v>1</v>
      </c>
      <c r="O136" s="58">
        <v>1</v>
      </c>
      <c r="P136" s="58">
        <v>1</v>
      </c>
      <c r="Q136" s="58">
        <v>1</v>
      </c>
      <c r="R136" s="58">
        <v>1</v>
      </c>
      <c r="S136" s="58">
        <v>1</v>
      </c>
      <c r="T136" s="58">
        <v>1</v>
      </c>
      <c r="U136" s="58">
        <v>1</v>
      </c>
      <c r="V136" s="58">
        <v>1</v>
      </c>
      <c r="W136" s="58">
        <v>1</v>
      </c>
      <c r="X136" s="58">
        <v>1</v>
      </c>
      <c r="Y136" s="58">
        <v>1</v>
      </c>
      <c r="Z136" s="58">
        <v>1</v>
      </c>
      <c r="AA136" s="58">
        <v>1</v>
      </c>
      <c r="AB136" s="58">
        <v>1</v>
      </c>
      <c r="AC136" s="58">
        <v>1</v>
      </c>
      <c r="AD136" s="58">
        <v>1</v>
      </c>
      <c r="AE136" s="58">
        <v>1</v>
      </c>
    </row>
    <row r="137" spans="1:31" x14ac:dyDescent="0.25">
      <c r="A137" s="54"/>
      <c r="B137" s="75" t="s">
        <v>219</v>
      </c>
      <c r="C137" s="93">
        <v>12.843410900539292</v>
      </c>
      <c r="D137" s="93">
        <v>12.843410900539292</v>
      </c>
      <c r="E137" s="94">
        <v>13</v>
      </c>
      <c r="F137" s="94">
        <v>13</v>
      </c>
      <c r="G137" s="94">
        <v>13</v>
      </c>
      <c r="H137" s="94">
        <v>13</v>
      </c>
      <c r="I137" s="94">
        <v>13</v>
      </c>
      <c r="J137" s="94">
        <v>13</v>
      </c>
      <c r="K137" s="94">
        <v>13</v>
      </c>
      <c r="L137" s="94">
        <v>13</v>
      </c>
      <c r="M137" s="94">
        <v>13</v>
      </c>
      <c r="N137" s="94">
        <v>13</v>
      </c>
      <c r="O137" s="94">
        <v>13</v>
      </c>
      <c r="P137" s="94">
        <v>13</v>
      </c>
      <c r="Q137" s="94">
        <v>13</v>
      </c>
      <c r="R137" s="94">
        <v>13</v>
      </c>
      <c r="S137" s="94">
        <v>13</v>
      </c>
      <c r="T137" s="94">
        <v>13</v>
      </c>
      <c r="U137" s="94">
        <v>13</v>
      </c>
      <c r="V137" s="94">
        <v>13</v>
      </c>
      <c r="W137" s="94">
        <v>13</v>
      </c>
      <c r="X137" s="94">
        <v>13</v>
      </c>
      <c r="Y137" s="94">
        <v>13</v>
      </c>
      <c r="Z137" s="94">
        <v>13</v>
      </c>
      <c r="AA137" s="94">
        <v>13</v>
      </c>
      <c r="AB137" s="94">
        <v>13</v>
      </c>
      <c r="AC137" s="94">
        <v>13</v>
      </c>
      <c r="AD137" s="94">
        <v>13</v>
      </c>
      <c r="AE137" s="94">
        <v>13</v>
      </c>
    </row>
    <row r="138" spans="1:31" x14ac:dyDescent="0.25">
      <c r="A138" s="54"/>
      <c r="B138" t="s">
        <v>220</v>
      </c>
      <c r="C138" s="85" t="s">
        <v>24</v>
      </c>
      <c r="D138" s="85" t="s">
        <v>24</v>
      </c>
      <c r="E138" s="86" t="s">
        <v>24</v>
      </c>
      <c r="F138" s="86" t="s">
        <v>24</v>
      </c>
      <c r="G138" s="86" t="s">
        <v>24</v>
      </c>
      <c r="H138" s="86" t="s">
        <v>24</v>
      </c>
      <c r="I138" s="86" t="s">
        <v>24</v>
      </c>
      <c r="J138" s="86" t="s">
        <v>24</v>
      </c>
      <c r="K138" s="86" t="s">
        <v>24</v>
      </c>
      <c r="L138" s="86" t="s">
        <v>24</v>
      </c>
      <c r="M138" s="86" t="s">
        <v>24</v>
      </c>
      <c r="N138" s="86" t="s">
        <v>24</v>
      </c>
      <c r="O138" s="86" t="s">
        <v>24</v>
      </c>
      <c r="P138" s="86" t="s">
        <v>24</v>
      </c>
      <c r="Q138" s="86" t="s">
        <v>24</v>
      </c>
      <c r="R138" s="86" t="s">
        <v>24</v>
      </c>
      <c r="S138" s="86" t="s">
        <v>24</v>
      </c>
      <c r="T138" s="86" t="s">
        <v>24</v>
      </c>
      <c r="U138" s="86" t="s">
        <v>24</v>
      </c>
      <c r="V138" s="86" t="s">
        <v>24</v>
      </c>
      <c r="W138" s="86" t="s">
        <v>24</v>
      </c>
      <c r="X138" s="86" t="s">
        <v>24</v>
      </c>
      <c r="Y138" s="86" t="s">
        <v>24</v>
      </c>
      <c r="Z138" s="86" t="s">
        <v>24</v>
      </c>
      <c r="AA138" s="86" t="s">
        <v>24</v>
      </c>
      <c r="AB138" s="86" t="s">
        <v>24</v>
      </c>
      <c r="AC138" s="86" t="s">
        <v>24</v>
      </c>
      <c r="AD138" s="86" t="s">
        <v>24</v>
      </c>
      <c r="AE138" s="86" t="s">
        <v>24</v>
      </c>
    </row>
    <row r="139" spans="1:31" x14ac:dyDescent="0.25">
      <c r="A139" s="54"/>
      <c r="B139" t="s">
        <v>221</v>
      </c>
      <c r="C139" s="85" t="s">
        <v>24</v>
      </c>
      <c r="D139" s="85" t="s">
        <v>24</v>
      </c>
      <c r="E139" s="86" t="s">
        <v>24</v>
      </c>
      <c r="F139" s="86" t="s">
        <v>24</v>
      </c>
      <c r="G139" s="86" t="s">
        <v>24</v>
      </c>
      <c r="H139" s="86" t="s">
        <v>24</v>
      </c>
      <c r="I139" s="86" t="s">
        <v>24</v>
      </c>
      <c r="J139" s="86" t="s">
        <v>24</v>
      </c>
      <c r="K139" s="86" t="s">
        <v>24</v>
      </c>
      <c r="L139" s="86" t="s">
        <v>24</v>
      </c>
      <c r="M139" s="86" t="s">
        <v>24</v>
      </c>
      <c r="N139" s="86" t="s">
        <v>24</v>
      </c>
      <c r="O139" s="86" t="s">
        <v>24</v>
      </c>
      <c r="P139" s="86" t="s">
        <v>24</v>
      </c>
      <c r="Q139" s="86" t="s">
        <v>24</v>
      </c>
      <c r="R139" s="86" t="s">
        <v>24</v>
      </c>
      <c r="S139" s="86" t="s">
        <v>24</v>
      </c>
      <c r="T139" s="86" t="s">
        <v>24</v>
      </c>
      <c r="U139" s="86" t="s">
        <v>24</v>
      </c>
      <c r="V139" s="86" t="s">
        <v>24</v>
      </c>
      <c r="W139" s="86" t="s">
        <v>24</v>
      </c>
      <c r="X139" s="86" t="s">
        <v>24</v>
      </c>
      <c r="Y139" s="86" t="s">
        <v>24</v>
      </c>
      <c r="Z139" s="86" t="s">
        <v>24</v>
      </c>
      <c r="AA139" s="86" t="s">
        <v>24</v>
      </c>
      <c r="AB139" s="86" t="s">
        <v>24</v>
      </c>
      <c r="AC139" s="86" t="s">
        <v>24</v>
      </c>
      <c r="AD139" s="86" t="s">
        <v>24</v>
      </c>
      <c r="AE139" s="86" t="s">
        <v>24</v>
      </c>
    </row>
    <row r="140" spans="1:31" x14ac:dyDescent="0.25">
      <c r="A140" s="54"/>
      <c r="B140" s="2" t="s">
        <v>222</v>
      </c>
      <c r="C140" s="84" t="s">
        <v>24</v>
      </c>
      <c r="D140" s="84" t="s">
        <v>24</v>
      </c>
      <c r="E140" s="87" t="s">
        <v>24</v>
      </c>
      <c r="F140" s="87" t="s">
        <v>24</v>
      </c>
      <c r="G140" s="87" t="s">
        <v>24</v>
      </c>
      <c r="H140" s="87" t="s">
        <v>24</v>
      </c>
      <c r="I140" s="87" t="s">
        <v>24</v>
      </c>
      <c r="J140" s="87" t="s">
        <v>24</v>
      </c>
      <c r="K140" s="87" t="s">
        <v>24</v>
      </c>
      <c r="L140" s="87" t="s">
        <v>24</v>
      </c>
      <c r="M140" s="87" t="s">
        <v>24</v>
      </c>
      <c r="N140" s="87" t="s">
        <v>24</v>
      </c>
      <c r="O140" s="87" t="s">
        <v>24</v>
      </c>
      <c r="P140" s="87" t="s">
        <v>24</v>
      </c>
      <c r="Q140" s="87" t="s">
        <v>24</v>
      </c>
      <c r="R140" s="87" t="s">
        <v>24</v>
      </c>
      <c r="S140" s="87" t="s">
        <v>24</v>
      </c>
      <c r="T140" s="87" t="s">
        <v>24</v>
      </c>
      <c r="U140" s="87" t="s">
        <v>24</v>
      </c>
      <c r="V140" s="87" t="s">
        <v>24</v>
      </c>
      <c r="W140" s="87" t="s">
        <v>24</v>
      </c>
      <c r="X140" s="87" t="s">
        <v>24</v>
      </c>
      <c r="Y140" s="87" t="s">
        <v>24</v>
      </c>
      <c r="Z140" s="87" t="s">
        <v>24</v>
      </c>
      <c r="AA140" s="87" t="s">
        <v>24</v>
      </c>
      <c r="AB140" s="87" t="s">
        <v>24</v>
      </c>
      <c r="AC140" s="87" t="s">
        <v>24</v>
      </c>
      <c r="AD140" s="87" t="s">
        <v>24</v>
      </c>
      <c r="AE140" s="87" t="s">
        <v>24</v>
      </c>
    </row>
    <row r="141" spans="1:31" x14ac:dyDescent="0.25">
      <c r="A141" s="54"/>
      <c r="B141" s="54" t="s">
        <v>208</v>
      </c>
      <c r="C141" s="31">
        <v>22.726541667164909</v>
      </c>
      <c r="D141" s="31">
        <v>22.726541667164909</v>
      </c>
      <c r="E141">
        <v>23</v>
      </c>
      <c r="F141">
        <v>22</v>
      </c>
      <c r="G141">
        <v>22</v>
      </c>
      <c r="H141">
        <v>21</v>
      </c>
      <c r="I141">
        <v>20</v>
      </c>
      <c r="J141">
        <v>20</v>
      </c>
      <c r="K141">
        <v>19</v>
      </c>
      <c r="L141">
        <v>19</v>
      </c>
      <c r="M141">
        <v>18</v>
      </c>
      <c r="N141">
        <v>18</v>
      </c>
      <c r="O141">
        <v>17</v>
      </c>
      <c r="P141">
        <v>17</v>
      </c>
      <c r="Q141">
        <v>16</v>
      </c>
      <c r="R141">
        <v>16</v>
      </c>
      <c r="S141">
        <v>16</v>
      </c>
      <c r="T141">
        <v>15</v>
      </c>
      <c r="U141">
        <v>15</v>
      </c>
      <c r="V141">
        <v>14</v>
      </c>
      <c r="W141">
        <v>14</v>
      </c>
      <c r="X141">
        <v>13</v>
      </c>
      <c r="Y141">
        <v>13</v>
      </c>
      <c r="Z141">
        <v>12</v>
      </c>
      <c r="AA141">
        <v>12</v>
      </c>
      <c r="AB141">
        <v>12</v>
      </c>
      <c r="AC141">
        <v>11</v>
      </c>
      <c r="AD141">
        <v>11</v>
      </c>
      <c r="AE141">
        <v>10</v>
      </c>
    </row>
    <row r="142" spans="1:31" x14ac:dyDescent="0.25">
      <c r="A142" s="54"/>
      <c r="B142" s="54" t="s">
        <v>209</v>
      </c>
      <c r="C142" s="31">
        <v>27.953083334329822</v>
      </c>
      <c r="D142" s="31">
        <v>27.953083334329822</v>
      </c>
      <c r="E142">
        <v>28</v>
      </c>
      <c r="F142">
        <v>28</v>
      </c>
      <c r="G142">
        <v>27</v>
      </c>
      <c r="H142">
        <v>27</v>
      </c>
      <c r="I142">
        <v>27</v>
      </c>
      <c r="J142">
        <v>27</v>
      </c>
      <c r="K142">
        <v>26</v>
      </c>
      <c r="L142">
        <v>26</v>
      </c>
      <c r="M142">
        <v>26</v>
      </c>
      <c r="N142">
        <v>26</v>
      </c>
      <c r="O142">
        <v>25</v>
      </c>
      <c r="P142">
        <v>25</v>
      </c>
      <c r="Q142">
        <v>25</v>
      </c>
      <c r="R142">
        <v>25</v>
      </c>
      <c r="S142">
        <v>25</v>
      </c>
      <c r="T142">
        <v>24</v>
      </c>
      <c r="U142">
        <v>24</v>
      </c>
      <c r="V142">
        <v>24</v>
      </c>
      <c r="W142">
        <v>24</v>
      </c>
      <c r="X142">
        <v>24</v>
      </c>
      <c r="Y142">
        <v>23</v>
      </c>
      <c r="Z142">
        <v>23</v>
      </c>
      <c r="AA142">
        <v>23</v>
      </c>
      <c r="AB142">
        <v>23</v>
      </c>
      <c r="AC142">
        <v>22</v>
      </c>
      <c r="AD142">
        <v>22</v>
      </c>
      <c r="AE142">
        <v>22</v>
      </c>
    </row>
    <row r="143" spans="1:31" x14ac:dyDescent="0.25">
      <c r="A143" s="54"/>
      <c r="B143" s="54" t="s">
        <v>210</v>
      </c>
      <c r="C143" s="85" t="s">
        <v>24</v>
      </c>
      <c r="D143" s="85" t="s">
        <v>24</v>
      </c>
      <c r="E143" s="86" t="s">
        <v>24</v>
      </c>
      <c r="F143" s="86" t="s">
        <v>24</v>
      </c>
      <c r="G143" s="86" t="s">
        <v>24</v>
      </c>
      <c r="H143" s="86" t="s">
        <v>24</v>
      </c>
      <c r="I143" s="86" t="s">
        <v>24</v>
      </c>
      <c r="J143" s="86" t="s">
        <v>24</v>
      </c>
      <c r="K143" s="86" t="s">
        <v>24</v>
      </c>
      <c r="L143" s="86" t="s">
        <v>24</v>
      </c>
      <c r="M143" s="86" t="s">
        <v>24</v>
      </c>
      <c r="N143" s="86" t="s">
        <v>24</v>
      </c>
      <c r="O143" s="86" t="s">
        <v>24</v>
      </c>
      <c r="P143" s="86" t="s">
        <v>24</v>
      </c>
      <c r="Q143" s="86" t="s">
        <v>24</v>
      </c>
      <c r="R143" s="86" t="s">
        <v>24</v>
      </c>
      <c r="S143" s="86" t="s">
        <v>24</v>
      </c>
      <c r="T143" s="86" t="s">
        <v>24</v>
      </c>
      <c r="U143" s="86" t="s">
        <v>24</v>
      </c>
      <c r="V143" s="86" t="s">
        <v>24</v>
      </c>
      <c r="W143" s="86" t="s">
        <v>24</v>
      </c>
      <c r="X143" s="86" t="s">
        <v>24</v>
      </c>
      <c r="Y143" s="86" t="s">
        <v>24</v>
      </c>
      <c r="Z143" s="86" t="s">
        <v>24</v>
      </c>
      <c r="AA143" s="86" t="s">
        <v>24</v>
      </c>
      <c r="AB143" s="86" t="s">
        <v>24</v>
      </c>
      <c r="AC143" s="86" t="s">
        <v>24</v>
      </c>
      <c r="AD143" s="86" t="s">
        <v>24</v>
      </c>
      <c r="AE143" s="86" t="s">
        <v>24</v>
      </c>
    </row>
    <row r="144" spans="1:31" x14ac:dyDescent="0.25">
      <c r="A144" s="54"/>
      <c r="B144" s="75" t="s">
        <v>211</v>
      </c>
      <c r="C144" s="84" t="s">
        <v>24</v>
      </c>
      <c r="D144" s="84" t="s">
        <v>24</v>
      </c>
      <c r="E144" s="87" t="s">
        <v>24</v>
      </c>
      <c r="F144" s="87" t="s">
        <v>24</v>
      </c>
      <c r="G144" s="87" t="s">
        <v>24</v>
      </c>
      <c r="H144" s="87" t="s">
        <v>24</v>
      </c>
      <c r="I144" s="87" t="s">
        <v>24</v>
      </c>
      <c r="J144" s="87" t="s">
        <v>24</v>
      </c>
      <c r="K144" s="87" t="s">
        <v>24</v>
      </c>
      <c r="L144" s="87" t="s">
        <v>24</v>
      </c>
      <c r="M144" s="87" t="s">
        <v>24</v>
      </c>
      <c r="N144" s="87" t="s">
        <v>24</v>
      </c>
      <c r="O144" s="87" t="s">
        <v>24</v>
      </c>
      <c r="P144" s="87" t="s">
        <v>24</v>
      </c>
      <c r="Q144" s="87" t="s">
        <v>24</v>
      </c>
      <c r="R144" s="87" t="s">
        <v>24</v>
      </c>
      <c r="S144" s="87" t="s">
        <v>24</v>
      </c>
      <c r="T144" s="87" t="s">
        <v>24</v>
      </c>
      <c r="U144" s="87" t="s">
        <v>24</v>
      </c>
      <c r="V144" s="87" t="s">
        <v>24</v>
      </c>
      <c r="W144" s="87" t="s">
        <v>24</v>
      </c>
      <c r="X144" s="87" t="s">
        <v>24</v>
      </c>
      <c r="Y144" s="87" t="s">
        <v>24</v>
      </c>
      <c r="Z144" s="87" t="s">
        <v>24</v>
      </c>
      <c r="AA144" s="87" t="s">
        <v>24</v>
      </c>
      <c r="AB144" s="87" t="s">
        <v>24</v>
      </c>
      <c r="AC144" s="87" t="s">
        <v>24</v>
      </c>
      <c r="AD144" s="87" t="s">
        <v>24</v>
      </c>
      <c r="AE144" s="87" t="s">
        <v>24</v>
      </c>
    </row>
    <row r="145" spans="1:31" x14ac:dyDescent="0.25">
      <c r="A145" s="75"/>
      <c r="B145" s="75" t="s">
        <v>212</v>
      </c>
      <c r="C145" s="84" t="s">
        <v>24</v>
      </c>
      <c r="D145" s="84" t="s">
        <v>24</v>
      </c>
      <c r="E145" s="87" t="s">
        <v>24</v>
      </c>
      <c r="F145" s="87" t="s">
        <v>24</v>
      </c>
      <c r="G145" s="87" t="s">
        <v>24</v>
      </c>
      <c r="H145" s="87" t="s">
        <v>24</v>
      </c>
      <c r="I145" s="87" t="s">
        <v>24</v>
      </c>
      <c r="J145" s="87" t="s">
        <v>24</v>
      </c>
      <c r="K145" s="87" t="s">
        <v>24</v>
      </c>
      <c r="L145" s="87" t="s">
        <v>24</v>
      </c>
      <c r="M145" s="87" t="s">
        <v>24</v>
      </c>
      <c r="N145" s="87" t="s">
        <v>24</v>
      </c>
      <c r="O145" s="87" t="s">
        <v>24</v>
      </c>
      <c r="P145" s="87" t="s">
        <v>24</v>
      </c>
      <c r="Q145" s="87" t="s">
        <v>24</v>
      </c>
      <c r="R145" s="87" t="s">
        <v>24</v>
      </c>
      <c r="S145" s="87" t="s">
        <v>24</v>
      </c>
      <c r="T145" s="87" t="s">
        <v>24</v>
      </c>
      <c r="U145" s="87" t="s">
        <v>24</v>
      </c>
      <c r="V145" s="87" t="s">
        <v>24</v>
      </c>
      <c r="W145" s="87" t="s">
        <v>24</v>
      </c>
      <c r="X145" s="87" t="s">
        <v>24</v>
      </c>
      <c r="Y145" s="87" t="s">
        <v>24</v>
      </c>
      <c r="Z145" s="87" t="s">
        <v>24</v>
      </c>
      <c r="AA145" s="87" t="s">
        <v>24</v>
      </c>
      <c r="AB145" s="87" t="s">
        <v>24</v>
      </c>
      <c r="AC145" s="87" t="s">
        <v>24</v>
      </c>
      <c r="AD145" s="87" t="s">
        <v>24</v>
      </c>
      <c r="AE145" s="87" t="s">
        <v>24</v>
      </c>
    </row>
    <row r="146" spans="1:31" x14ac:dyDescent="0.25">
      <c r="A146" s="5" t="s">
        <v>3</v>
      </c>
      <c r="B146" s="5" t="s">
        <v>260</v>
      </c>
      <c r="C146" s="92">
        <v>35.878846153846148</v>
      </c>
      <c r="D146" s="85" t="s">
        <v>24</v>
      </c>
      <c r="E146" s="86" t="s">
        <v>24</v>
      </c>
      <c r="F146" s="86" t="s">
        <v>24</v>
      </c>
      <c r="G146" s="86" t="s">
        <v>24</v>
      </c>
      <c r="H146" s="86" t="s">
        <v>24</v>
      </c>
      <c r="I146" s="86" t="s">
        <v>24</v>
      </c>
      <c r="J146" s="86" t="s">
        <v>24</v>
      </c>
      <c r="K146" s="86" t="s">
        <v>24</v>
      </c>
      <c r="L146" s="86" t="s">
        <v>24</v>
      </c>
      <c r="M146" s="86" t="s">
        <v>24</v>
      </c>
      <c r="N146" s="86" t="s">
        <v>24</v>
      </c>
      <c r="O146" s="86" t="s">
        <v>24</v>
      </c>
      <c r="P146" s="86" t="s">
        <v>24</v>
      </c>
      <c r="Q146" s="86" t="s">
        <v>24</v>
      </c>
      <c r="R146" s="86" t="s">
        <v>24</v>
      </c>
      <c r="S146" s="86" t="s">
        <v>24</v>
      </c>
      <c r="T146" s="86" t="s">
        <v>24</v>
      </c>
      <c r="U146" s="86" t="s">
        <v>24</v>
      </c>
      <c r="V146" s="86" t="s">
        <v>24</v>
      </c>
      <c r="W146" s="86" t="s">
        <v>24</v>
      </c>
      <c r="X146" s="86" t="s">
        <v>24</v>
      </c>
      <c r="Y146" s="86" t="s">
        <v>24</v>
      </c>
      <c r="Z146" s="86" t="s">
        <v>24</v>
      </c>
      <c r="AA146" s="86" t="s">
        <v>24</v>
      </c>
      <c r="AB146" s="86" t="s">
        <v>24</v>
      </c>
      <c r="AC146" s="86" t="s">
        <v>24</v>
      </c>
      <c r="AD146" s="86" t="s">
        <v>24</v>
      </c>
      <c r="AE146" s="86" t="s">
        <v>24</v>
      </c>
    </row>
    <row r="147" spans="1:31" x14ac:dyDescent="0.25">
      <c r="A147" s="5"/>
      <c r="B147" s="5" t="s">
        <v>60</v>
      </c>
      <c r="C147" s="31">
        <v>16.234615384615385</v>
      </c>
      <c r="D147" s="31">
        <v>16.234615384615385</v>
      </c>
      <c r="E147">
        <v>16</v>
      </c>
      <c r="F147">
        <v>16</v>
      </c>
      <c r="G147">
        <v>15</v>
      </c>
      <c r="H147">
        <v>15</v>
      </c>
      <c r="I147">
        <v>15</v>
      </c>
      <c r="J147">
        <v>14</v>
      </c>
      <c r="K147">
        <v>14</v>
      </c>
      <c r="L147">
        <v>14</v>
      </c>
      <c r="M147">
        <v>14</v>
      </c>
      <c r="N147">
        <v>13</v>
      </c>
      <c r="O147">
        <v>13</v>
      </c>
      <c r="P147">
        <v>13</v>
      </c>
      <c r="Q147">
        <v>13</v>
      </c>
      <c r="R147">
        <v>13</v>
      </c>
      <c r="S147">
        <v>12</v>
      </c>
      <c r="T147">
        <v>12</v>
      </c>
      <c r="U147">
        <v>12</v>
      </c>
      <c r="V147">
        <v>12</v>
      </c>
      <c r="W147">
        <v>12</v>
      </c>
      <c r="X147">
        <v>11</v>
      </c>
      <c r="Y147">
        <v>11</v>
      </c>
      <c r="Z147">
        <v>11</v>
      </c>
      <c r="AA147">
        <v>11</v>
      </c>
      <c r="AB147">
        <v>11</v>
      </c>
      <c r="AC147">
        <v>10</v>
      </c>
      <c r="AD147">
        <v>10</v>
      </c>
      <c r="AE147">
        <v>10</v>
      </c>
    </row>
    <row r="148" spans="1:31" x14ac:dyDescent="0.25">
      <c r="A148" s="5"/>
      <c r="B148" s="5" t="s">
        <v>61</v>
      </c>
      <c r="C148" s="31">
        <v>1.0140384615384617</v>
      </c>
      <c r="D148" s="31">
        <v>1.0140384615384617</v>
      </c>
      <c r="E148">
        <v>1</v>
      </c>
      <c r="F148">
        <v>1</v>
      </c>
      <c r="G148">
        <v>1</v>
      </c>
      <c r="H148">
        <v>1</v>
      </c>
      <c r="I148">
        <v>1</v>
      </c>
      <c r="J148">
        <v>1</v>
      </c>
      <c r="K148">
        <v>1</v>
      </c>
      <c r="L148">
        <v>1</v>
      </c>
      <c r="M148">
        <v>1</v>
      </c>
      <c r="N148">
        <v>1</v>
      </c>
      <c r="O148">
        <v>1</v>
      </c>
      <c r="P148">
        <v>1</v>
      </c>
      <c r="Q148">
        <v>1</v>
      </c>
      <c r="R148">
        <v>1</v>
      </c>
      <c r="S148">
        <v>1</v>
      </c>
      <c r="T148">
        <v>1</v>
      </c>
      <c r="U148">
        <v>1</v>
      </c>
      <c r="V148">
        <v>1</v>
      </c>
      <c r="W148">
        <v>1</v>
      </c>
      <c r="X148">
        <v>1</v>
      </c>
      <c r="Y148">
        <v>1</v>
      </c>
      <c r="Z148">
        <v>1</v>
      </c>
      <c r="AA148">
        <v>1</v>
      </c>
      <c r="AB148">
        <v>1</v>
      </c>
      <c r="AC148">
        <v>1</v>
      </c>
      <c r="AD148">
        <v>1</v>
      </c>
      <c r="AE148">
        <v>1</v>
      </c>
    </row>
    <row r="149" spans="1:31" x14ac:dyDescent="0.25">
      <c r="A149" s="5"/>
      <c r="B149" s="5" t="s">
        <v>58</v>
      </c>
      <c r="C149" s="85" t="s">
        <v>24</v>
      </c>
      <c r="D149" s="85" t="s">
        <v>24</v>
      </c>
      <c r="E149" s="86" t="s">
        <v>24</v>
      </c>
      <c r="F149" s="86" t="s">
        <v>24</v>
      </c>
      <c r="G149" s="86" t="s">
        <v>24</v>
      </c>
      <c r="H149" s="86" t="s">
        <v>24</v>
      </c>
      <c r="I149" s="86" t="s">
        <v>24</v>
      </c>
      <c r="J149" s="86" t="s">
        <v>24</v>
      </c>
      <c r="K149" s="86" t="s">
        <v>24</v>
      </c>
      <c r="L149" s="86" t="s">
        <v>24</v>
      </c>
      <c r="M149" s="86" t="s">
        <v>24</v>
      </c>
      <c r="N149" s="86" t="s">
        <v>24</v>
      </c>
      <c r="O149" s="86" t="s">
        <v>24</v>
      </c>
      <c r="P149" s="86" t="s">
        <v>24</v>
      </c>
      <c r="Q149" s="86" t="s">
        <v>24</v>
      </c>
      <c r="R149" s="86" t="s">
        <v>24</v>
      </c>
      <c r="S149" s="86" t="s">
        <v>24</v>
      </c>
      <c r="T149" s="86" t="s">
        <v>24</v>
      </c>
      <c r="U149" s="86" t="s">
        <v>24</v>
      </c>
      <c r="V149" s="86" t="s">
        <v>24</v>
      </c>
      <c r="W149" s="86" t="s">
        <v>24</v>
      </c>
      <c r="X149" s="86" t="s">
        <v>24</v>
      </c>
      <c r="Y149" s="86" t="s">
        <v>24</v>
      </c>
      <c r="Z149" s="86" t="s">
        <v>24</v>
      </c>
      <c r="AA149" s="86" t="s">
        <v>24</v>
      </c>
      <c r="AB149" s="86" t="s">
        <v>24</v>
      </c>
      <c r="AC149" s="86" t="s">
        <v>24</v>
      </c>
      <c r="AD149" s="86" t="s">
        <v>24</v>
      </c>
      <c r="AE149" s="86" t="s">
        <v>24</v>
      </c>
    </row>
    <row r="150" spans="1:31" x14ac:dyDescent="0.25">
      <c r="A150" s="5"/>
      <c r="B150" s="15" t="s">
        <v>62</v>
      </c>
      <c r="C150" s="56">
        <v>35.878846153846148</v>
      </c>
      <c r="D150" s="56">
        <v>35.878846153846148</v>
      </c>
      <c r="E150" s="2">
        <v>35</v>
      </c>
      <c r="F150" s="2">
        <v>35</v>
      </c>
      <c r="G150" s="2">
        <v>34</v>
      </c>
      <c r="H150" s="2">
        <v>33</v>
      </c>
      <c r="I150" s="2">
        <v>32</v>
      </c>
      <c r="J150" s="2">
        <v>31</v>
      </c>
      <c r="K150" s="2">
        <v>30</v>
      </c>
      <c r="L150" s="2">
        <v>29</v>
      </c>
      <c r="M150" s="2">
        <v>29</v>
      </c>
      <c r="N150" s="2">
        <v>28</v>
      </c>
      <c r="O150" s="2">
        <v>27</v>
      </c>
      <c r="P150" s="2">
        <v>27</v>
      </c>
      <c r="Q150" s="2">
        <v>26</v>
      </c>
      <c r="R150" s="2">
        <v>25</v>
      </c>
      <c r="S150" s="2">
        <v>25</v>
      </c>
      <c r="T150" s="2">
        <v>24</v>
      </c>
      <c r="U150" s="2">
        <v>23</v>
      </c>
      <c r="V150" s="2">
        <v>23</v>
      </c>
      <c r="W150" s="2">
        <v>22</v>
      </c>
      <c r="X150" s="2">
        <v>22</v>
      </c>
      <c r="Y150" s="2">
        <v>21</v>
      </c>
      <c r="Z150" s="2">
        <v>20</v>
      </c>
      <c r="AA150" s="2">
        <v>20</v>
      </c>
      <c r="AB150" s="2">
        <v>19</v>
      </c>
      <c r="AC150" s="2">
        <v>18</v>
      </c>
      <c r="AD150" s="2">
        <v>18</v>
      </c>
      <c r="AE150" s="2">
        <v>17</v>
      </c>
    </row>
    <row r="151" spans="1:31" x14ac:dyDescent="0.25">
      <c r="A151" s="54"/>
      <c r="B151" t="s">
        <v>205</v>
      </c>
      <c r="C151" s="85" t="s">
        <v>24</v>
      </c>
      <c r="D151" s="85" t="s">
        <v>24</v>
      </c>
      <c r="E151" s="86" t="s">
        <v>24</v>
      </c>
      <c r="F151" s="86" t="s">
        <v>24</v>
      </c>
      <c r="G151" s="86" t="s">
        <v>24</v>
      </c>
      <c r="H151" s="86" t="s">
        <v>24</v>
      </c>
      <c r="I151" s="86" t="s">
        <v>24</v>
      </c>
      <c r="J151" s="86" t="s">
        <v>24</v>
      </c>
      <c r="K151" s="86" t="s">
        <v>24</v>
      </c>
      <c r="L151" s="86" t="s">
        <v>24</v>
      </c>
      <c r="M151" s="86" t="s">
        <v>24</v>
      </c>
      <c r="N151" s="86" t="s">
        <v>24</v>
      </c>
      <c r="O151" s="86" t="s">
        <v>24</v>
      </c>
      <c r="P151" s="86" t="s">
        <v>24</v>
      </c>
      <c r="Q151" s="86" t="s">
        <v>24</v>
      </c>
      <c r="R151" s="86" t="s">
        <v>24</v>
      </c>
      <c r="S151" s="86" t="s">
        <v>24</v>
      </c>
      <c r="T151" s="86" t="s">
        <v>24</v>
      </c>
      <c r="U151" s="86" t="s">
        <v>24</v>
      </c>
      <c r="V151" s="86" t="s">
        <v>24</v>
      </c>
      <c r="W151" s="86" t="s">
        <v>24</v>
      </c>
      <c r="X151" s="86" t="s">
        <v>24</v>
      </c>
      <c r="Y151" s="86" t="s">
        <v>24</v>
      </c>
      <c r="Z151" s="86" t="s">
        <v>24</v>
      </c>
      <c r="AA151" s="86" t="s">
        <v>24</v>
      </c>
      <c r="AB151" s="86" t="s">
        <v>24</v>
      </c>
      <c r="AC151" s="86" t="s">
        <v>24</v>
      </c>
      <c r="AD151" s="86" t="s">
        <v>24</v>
      </c>
      <c r="AE151" s="86" t="s">
        <v>24</v>
      </c>
    </row>
    <row r="152" spans="1:31" x14ac:dyDescent="0.25">
      <c r="A152" s="5"/>
      <c r="B152" t="s">
        <v>206</v>
      </c>
      <c r="C152" s="85" t="s">
        <v>24</v>
      </c>
      <c r="D152" s="85" t="s">
        <v>24</v>
      </c>
      <c r="E152" s="86" t="s">
        <v>24</v>
      </c>
      <c r="F152" s="86" t="s">
        <v>24</v>
      </c>
      <c r="G152" s="86" t="s">
        <v>24</v>
      </c>
      <c r="H152" s="86" t="s">
        <v>24</v>
      </c>
      <c r="I152" s="86" t="s">
        <v>24</v>
      </c>
      <c r="J152" s="86" t="s">
        <v>24</v>
      </c>
      <c r="K152" s="86" t="s">
        <v>24</v>
      </c>
      <c r="L152" s="86" t="s">
        <v>24</v>
      </c>
      <c r="M152" s="86" t="s">
        <v>24</v>
      </c>
      <c r="N152" s="86" t="s">
        <v>24</v>
      </c>
      <c r="O152" s="86" t="s">
        <v>24</v>
      </c>
      <c r="P152" s="86" t="s">
        <v>24</v>
      </c>
      <c r="Q152" s="86" t="s">
        <v>24</v>
      </c>
      <c r="R152" s="86" t="s">
        <v>24</v>
      </c>
      <c r="S152" s="86" t="s">
        <v>24</v>
      </c>
      <c r="T152" s="86" t="s">
        <v>24</v>
      </c>
      <c r="U152" s="86" t="s">
        <v>24</v>
      </c>
      <c r="V152" s="86" t="s">
        <v>24</v>
      </c>
      <c r="W152" s="86" t="s">
        <v>24</v>
      </c>
      <c r="X152" s="86" t="s">
        <v>24</v>
      </c>
      <c r="Y152" s="86" t="s">
        <v>24</v>
      </c>
      <c r="Z152" s="86" t="s">
        <v>24</v>
      </c>
      <c r="AA152" s="86" t="s">
        <v>24</v>
      </c>
      <c r="AB152" s="86" t="s">
        <v>24</v>
      </c>
      <c r="AC152" s="86" t="s">
        <v>24</v>
      </c>
      <c r="AD152" s="86" t="s">
        <v>24</v>
      </c>
      <c r="AE152" s="86" t="s">
        <v>24</v>
      </c>
    </row>
    <row r="153" spans="1:31" x14ac:dyDescent="0.25">
      <c r="A153" s="15"/>
      <c r="B153" s="2" t="s">
        <v>207</v>
      </c>
      <c r="C153" s="84" t="s">
        <v>24</v>
      </c>
      <c r="D153" s="84" t="s">
        <v>24</v>
      </c>
      <c r="E153" s="87" t="s">
        <v>24</v>
      </c>
      <c r="F153" s="87" t="s">
        <v>24</v>
      </c>
      <c r="G153" s="87" t="s">
        <v>24</v>
      </c>
      <c r="H153" s="87" t="s">
        <v>24</v>
      </c>
      <c r="I153" s="87" t="s">
        <v>24</v>
      </c>
      <c r="J153" s="87" t="s">
        <v>24</v>
      </c>
      <c r="K153" s="87" t="s">
        <v>24</v>
      </c>
      <c r="L153" s="87" t="s">
        <v>24</v>
      </c>
      <c r="M153" s="87" t="s">
        <v>24</v>
      </c>
      <c r="N153" s="87" t="s">
        <v>24</v>
      </c>
      <c r="O153" s="87" t="s">
        <v>24</v>
      </c>
      <c r="P153" s="87" t="s">
        <v>24</v>
      </c>
      <c r="Q153" s="87" t="s">
        <v>24</v>
      </c>
      <c r="R153" s="87" t="s">
        <v>24</v>
      </c>
      <c r="S153" s="87" t="s">
        <v>24</v>
      </c>
      <c r="T153" s="87" t="s">
        <v>24</v>
      </c>
      <c r="U153" s="87" t="s">
        <v>24</v>
      </c>
      <c r="V153" s="87" t="s">
        <v>24</v>
      </c>
      <c r="W153" s="87" t="s">
        <v>24</v>
      </c>
      <c r="X153" s="87" t="s">
        <v>24</v>
      </c>
      <c r="Y153" s="87" t="s">
        <v>24</v>
      </c>
      <c r="Z153" s="87" t="s">
        <v>24</v>
      </c>
      <c r="AA153" s="87" t="s">
        <v>24</v>
      </c>
      <c r="AB153" s="87" t="s">
        <v>24</v>
      </c>
      <c r="AC153" s="87" t="s">
        <v>24</v>
      </c>
      <c r="AD153" s="87" t="s">
        <v>24</v>
      </c>
      <c r="AE153" s="87" t="s">
        <v>24</v>
      </c>
    </row>
    <row r="154" spans="1:31" x14ac:dyDescent="0.25">
      <c r="A154" s="5" t="s">
        <v>4</v>
      </c>
      <c r="B154" s="24" t="s">
        <v>260</v>
      </c>
      <c r="C154" s="31">
        <v>19.998313659359187</v>
      </c>
      <c r="D154" s="14"/>
      <c r="E154" s="86" t="s">
        <v>24</v>
      </c>
      <c r="F154" s="86" t="s">
        <v>24</v>
      </c>
      <c r="G154" s="86" t="s">
        <v>24</v>
      </c>
      <c r="H154" s="86" t="s">
        <v>24</v>
      </c>
      <c r="I154" s="86" t="s">
        <v>24</v>
      </c>
      <c r="J154" s="86" t="s">
        <v>24</v>
      </c>
      <c r="K154" s="86" t="s">
        <v>24</v>
      </c>
      <c r="L154" s="86" t="s">
        <v>24</v>
      </c>
      <c r="M154" s="86" t="s">
        <v>24</v>
      </c>
      <c r="N154" s="86" t="s">
        <v>24</v>
      </c>
      <c r="O154" s="86" t="s">
        <v>24</v>
      </c>
      <c r="P154" s="86" t="s">
        <v>24</v>
      </c>
      <c r="Q154" s="86" t="s">
        <v>24</v>
      </c>
      <c r="R154" s="86" t="s">
        <v>24</v>
      </c>
      <c r="S154" s="86" t="s">
        <v>24</v>
      </c>
      <c r="T154" s="86" t="s">
        <v>24</v>
      </c>
      <c r="U154" s="86" t="s">
        <v>24</v>
      </c>
      <c r="V154" s="86" t="s">
        <v>24</v>
      </c>
      <c r="W154" s="86" t="s">
        <v>24</v>
      </c>
      <c r="X154" s="86" t="s">
        <v>24</v>
      </c>
      <c r="Y154" s="86" t="s">
        <v>24</v>
      </c>
      <c r="Z154" s="86" t="s">
        <v>24</v>
      </c>
      <c r="AA154" s="86" t="s">
        <v>24</v>
      </c>
      <c r="AB154" s="86" t="s">
        <v>24</v>
      </c>
      <c r="AC154" s="86" t="s">
        <v>24</v>
      </c>
      <c r="AD154" s="86" t="s">
        <v>24</v>
      </c>
      <c r="AE154" s="86" t="s">
        <v>24</v>
      </c>
    </row>
    <row r="155" spans="1:31" x14ac:dyDescent="0.25">
      <c r="A155" s="5"/>
      <c r="B155" s="24" t="s">
        <v>61</v>
      </c>
      <c r="C155" s="31">
        <v>0.79791666666666672</v>
      </c>
      <c r="D155" s="31">
        <v>0.79791666666666672</v>
      </c>
      <c r="E155">
        <v>1</v>
      </c>
      <c r="F155">
        <v>1</v>
      </c>
      <c r="G155">
        <v>1</v>
      </c>
      <c r="H155">
        <v>1</v>
      </c>
      <c r="I155">
        <v>1</v>
      </c>
      <c r="J155">
        <v>1</v>
      </c>
      <c r="K155">
        <v>1</v>
      </c>
      <c r="L155">
        <v>1</v>
      </c>
      <c r="M155">
        <v>1</v>
      </c>
      <c r="N155">
        <v>1</v>
      </c>
      <c r="O155">
        <v>1</v>
      </c>
      <c r="P155">
        <v>1</v>
      </c>
      <c r="Q155">
        <v>1</v>
      </c>
      <c r="R155">
        <v>1</v>
      </c>
      <c r="S155">
        <v>1</v>
      </c>
      <c r="T155">
        <v>1</v>
      </c>
      <c r="U155">
        <v>1</v>
      </c>
      <c r="V155">
        <v>1</v>
      </c>
      <c r="W155">
        <v>1</v>
      </c>
      <c r="X155">
        <v>1</v>
      </c>
      <c r="Y155">
        <v>1</v>
      </c>
      <c r="Z155">
        <v>1</v>
      </c>
      <c r="AA155">
        <v>1</v>
      </c>
      <c r="AB155">
        <v>1</v>
      </c>
      <c r="AC155">
        <v>1</v>
      </c>
      <c r="AD155">
        <v>1</v>
      </c>
      <c r="AE155">
        <v>1</v>
      </c>
    </row>
    <row r="156" spans="1:31" x14ac:dyDescent="0.25">
      <c r="A156" s="5"/>
      <c r="B156" s="24" t="s">
        <v>58</v>
      </c>
      <c r="C156" s="85" t="s">
        <v>24</v>
      </c>
      <c r="D156" s="85" t="s">
        <v>24</v>
      </c>
      <c r="E156" s="86" t="s">
        <v>24</v>
      </c>
      <c r="F156" s="86" t="s">
        <v>24</v>
      </c>
      <c r="G156" s="86" t="s">
        <v>24</v>
      </c>
      <c r="H156" s="86" t="s">
        <v>24</v>
      </c>
      <c r="I156" s="86" t="s">
        <v>24</v>
      </c>
      <c r="J156" s="86" t="s">
        <v>24</v>
      </c>
      <c r="K156" s="86" t="s">
        <v>24</v>
      </c>
      <c r="L156" s="86" t="s">
        <v>24</v>
      </c>
      <c r="M156" s="86" t="s">
        <v>24</v>
      </c>
      <c r="N156" s="86" t="s">
        <v>24</v>
      </c>
      <c r="O156" s="86" t="s">
        <v>24</v>
      </c>
      <c r="P156" s="86" t="s">
        <v>24</v>
      </c>
      <c r="Q156" s="86" t="s">
        <v>24</v>
      </c>
      <c r="R156" s="86" t="s">
        <v>24</v>
      </c>
      <c r="S156" s="86" t="s">
        <v>24</v>
      </c>
      <c r="T156" s="86" t="s">
        <v>24</v>
      </c>
      <c r="U156" s="86" t="s">
        <v>24</v>
      </c>
      <c r="V156" s="86" t="s">
        <v>24</v>
      </c>
      <c r="W156" s="86" t="s">
        <v>24</v>
      </c>
      <c r="X156" s="86" t="s">
        <v>24</v>
      </c>
      <c r="Y156" s="86" t="s">
        <v>24</v>
      </c>
      <c r="Z156" s="86" t="s">
        <v>24</v>
      </c>
      <c r="AA156" s="86" t="s">
        <v>24</v>
      </c>
      <c r="AB156" s="86" t="s">
        <v>24</v>
      </c>
      <c r="AC156" s="86" t="s">
        <v>24</v>
      </c>
      <c r="AD156" s="86" t="s">
        <v>24</v>
      </c>
      <c r="AE156" s="86" t="s">
        <v>24</v>
      </c>
    </row>
    <row r="157" spans="1:31" x14ac:dyDescent="0.25">
      <c r="A157" s="5"/>
      <c r="B157" s="24" t="s">
        <v>63</v>
      </c>
      <c r="C157" s="31">
        <v>10.689655172413794</v>
      </c>
      <c r="D157" s="31">
        <v>7.69</v>
      </c>
      <c r="E157">
        <v>7</v>
      </c>
      <c r="F157">
        <v>7</v>
      </c>
      <c r="G157">
        <v>8</v>
      </c>
      <c r="H157">
        <v>8</v>
      </c>
      <c r="I157">
        <v>8</v>
      </c>
      <c r="J157">
        <v>8</v>
      </c>
      <c r="K157">
        <v>8</v>
      </c>
      <c r="L157">
        <v>8</v>
      </c>
      <c r="M157">
        <v>8</v>
      </c>
      <c r="N157">
        <v>8</v>
      </c>
      <c r="O157">
        <v>8</v>
      </c>
      <c r="P157">
        <v>8</v>
      </c>
      <c r="Q157">
        <v>8</v>
      </c>
      <c r="R157">
        <v>8</v>
      </c>
      <c r="S157">
        <v>8</v>
      </c>
      <c r="T157">
        <v>8</v>
      </c>
      <c r="U157">
        <v>8</v>
      </c>
      <c r="V157">
        <v>8</v>
      </c>
      <c r="W157">
        <v>8</v>
      </c>
      <c r="X157">
        <v>8</v>
      </c>
      <c r="Y157">
        <v>8</v>
      </c>
      <c r="Z157">
        <v>8</v>
      </c>
      <c r="AA157">
        <v>8</v>
      </c>
      <c r="AB157">
        <v>8</v>
      </c>
      <c r="AC157">
        <v>8</v>
      </c>
      <c r="AD157">
        <v>8</v>
      </c>
      <c r="AE157">
        <v>8</v>
      </c>
    </row>
    <row r="158" spans="1:31" x14ac:dyDescent="0.25">
      <c r="A158" s="23"/>
      <c r="B158" s="24" t="s">
        <v>64</v>
      </c>
      <c r="C158" s="31">
        <v>20.04081632653061</v>
      </c>
      <c r="D158" s="31">
        <v>12.37</v>
      </c>
      <c r="E158">
        <v>9</v>
      </c>
      <c r="F158">
        <v>9</v>
      </c>
      <c r="G158">
        <v>9</v>
      </c>
      <c r="H158">
        <v>10</v>
      </c>
      <c r="I158">
        <v>10</v>
      </c>
      <c r="J158">
        <v>10</v>
      </c>
      <c r="K158">
        <v>10</v>
      </c>
      <c r="L158">
        <v>10</v>
      </c>
      <c r="M158">
        <v>10</v>
      </c>
      <c r="N158">
        <v>10</v>
      </c>
      <c r="O158">
        <v>10</v>
      </c>
      <c r="P158">
        <v>10</v>
      </c>
      <c r="Q158">
        <v>10</v>
      </c>
      <c r="R158">
        <v>10</v>
      </c>
      <c r="S158">
        <v>10</v>
      </c>
      <c r="T158">
        <v>10</v>
      </c>
      <c r="U158">
        <v>10</v>
      </c>
      <c r="V158">
        <v>10</v>
      </c>
      <c r="W158">
        <v>10</v>
      </c>
      <c r="X158">
        <v>10</v>
      </c>
      <c r="Y158">
        <v>10</v>
      </c>
      <c r="Z158">
        <v>10</v>
      </c>
      <c r="AA158">
        <v>10</v>
      </c>
      <c r="AB158">
        <v>10</v>
      </c>
      <c r="AC158">
        <v>10</v>
      </c>
      <c r="AD158">
        <v>10</v>
      </c>
      <c r="AE158">
        <v>10</v>
      </c>
    </row>
    <row r="159" spans="1:31" x14ac:dyDescent="0.25">
      <c r="A159" s="5"/>
      <c r="B159" s="24" t="s">
        <v>153</v>
      </c>
      <c r="C159" s="31">
        <v>15.415397631133674</v>
      </c>
      <c r="D159" s="31">
        <v>10.08</v>
      </c>
      <c r="E159">
        <v>7</v>
      </c>
      <c r="F159">
        <v>7</v>
      </c>
      <c r="G159">
        <v>7</v>
      </c>
      <c r="H159">
        <v>7</v>
      </c>
      <c r="I159">
        <v>7</v>
      </c>
      <c r="J159">
        <v>7</v>
      </c>
      <c r="K159">
        <v>7</v>
      </c>
      <c r="L159">
        <v>7</v>
      </c>
      <c r="M159">
        <v>7</v>
      </c>
      <c r="N159">
        <v>7</v>
      </c>
      <c r="O159">
        <v>7</v>
      </c>
      <c r="P159">
        <v>8</v>
      </c>
      <c r="Q159">
        <v>8</v>
      </c>
      <c r="R159">
        <v>8</v>
      </c>
      <c r="S159">
        <v>8</v>
      </c>
      <c r="T159">
        <v>8</v>
      </c>
      <c r="U159">
        <v>8</v>
      </c>
      <c r="V159">
        <v>8</v>
      </c>
      <c r="W159">
        <v>8</v>
      </c>
      <c r="X159">
        <v>8</v>
      </c>
      <c r="Y159">
        <v>8</v>
      </c>
      <c r="Z159">
        <v>8</v>
      </c>
      <c r="AA159">
        <v>8</v>
      </c>
      <c r="AB159">
        <v>8</v>
      </c>
      <c r="AC159">
        <v>8</v>
      </c>
      <c r="AD159">
        <v>8</v>
      </c>
      <c r="AE159">
        <v>8</v>
      </c>
    </row>
    <row r="160" spans="1:31" x14ac:dyDescent="0.25">
      <c r="B160" s="15" t="s">
        <v>152</v>
      </c>
      <c r="C160" s="56">
        <v>8.5676818950930631</v>
      </c>
      <c r="D160" s="56">
        <v>6.57</v>
      </c>
      <c r="E160" s="2">
        <v>6</v>
      </c>
      <c r="F160" s="2">
        <v>6</v>
      </c>
      <c r="G160" s="2">
        <v>6</v>
      </c>
      <c r="H160" s="2">
        <v>6</v>
      </c>
      <c r="I160" s="2">
        <v>6</v>
      </c>
      <c r="J160" s="2">
        <v>6</v>
      </c>
      <c r="K160" s="2">
        <v>6</v>
      </c>
      <c r="L160" s="2">
        <v>6</v>
      </c>
      <c r="M160" s="2">
        <v>6</v>
      </c>
      <c r="N160" s="2">
        <v>6</v>
      </c>
      <c r="O160" s="2">
        <v>6</v>
      </c>
      <c r="P160" s="2">
        <v>6</v>
      </c>
      <c r="Q160" s="2">
        <v>6</v>
      </c>
      <c r="R160" s="2">
        <v>6</v>
      </c>
      <c r="S160" s="2">
        <v>6</v>
      </c>
      <c r="T160" s="2">
        <v>6</v>
      </c>
      <c r="U160" s="2">
        <v>6</v>
      </c>
      <c r="V160" s="2">
        <v>6</v>
      </c>
      <c r="W160" s="2">
        <v>6</v>
      </c>
      <c r="X160" s="2">
        <v>6</v>
      </c>
      <c r="Y160" s="2">
        <v>6</v>
      </c>
      <c r="Z160" s="2">
        <v>6</v>
      </c>
      <c r="AA160" s="2">
        <v>6</v>
      </c>
      <c r="AB160" s="2">
        <v>6</v>
      </c>
      <c r="AC160" s="2">
        <v>6</v>
      </c>
      <c r="AD160" s="2">
        <v>6</v>
      </c>
      <c r="AE160" s="2">
        <v>6</v>
      </c>
    </row>
    <row r="161" spans="1:31" x14ac:dyDescent="0.25">
      <c r="A161" s="54"/>
      <c r="B161" t="s">
        <v>205</v>
      </c>
      <c r="C161" s="85" t="s">
        <v>24</v>
      </c>
      <c r="D161" s="85" t="s">
        <v>24</v>
      </c>
      <c r="E161" s="86" t="s">
        <v>24</v>
      </c>
      <c r="F161" s="86" t="s">
        <v>24</v>
      </c>
      <c r="G161" s="86" t="s">
        <v>24</v>
      </c>
      <c r="H161" s="86" t="s">
        <v>24</v>
      </c>
      <c r="I161" s="86" t="s">
        <v>24</v>
      </c>
      <c r="J161" s="86" t="s">
        <v>24</v>
      </c>
      <c r="K161" s="86" t="s">
        <v>24</v>
      </c>
      <c r="L161" s="86" t="s">
        <v>24</v>
      </c>
      <c r="M161" s="86" t="s">
        <v>24</v>
      </c>
      <c r="N161" s="86" t="s">
        <v>24</v>
      </c>
      <c r="O161" s="86" t="s">
        <v>24</v>
      </c>
      <c r="P161" s="86" t="s">
        <v>24</v>
      </c>
      <c r="Q161" s="86" t="s">
        <v>24</v>
      </c>
      <c r="R161" s="86" t="s">
        <v>24</v>
      </c>
      <c r="S161" s="86" t="s">
        <v>24</v>
      </c>
      <c r="T161" s="86" t="s">
        <v>24</v>
      </c>
      <c r="U161" s="86" t="s">
        <v>24</v>
      </c>
      <c r="V161" s="86" t="s">
        <v>24</v>
      </c>
      <c r="W161" s="86" t="s">
        <v>24</v>
      </c>
      <c r="X161" s="86" t="s">
        <v>24</v>
      </c>
      <c r="Y161" s="86" t="s">
        <v>24</v>
      </c>
      <c r="Z161" s="86" t="s">
        <v>24</v>
      </c>
      <c r="AA161" s="86" t="s">
        <v>24</v>
      </c>
      <c r="AB161" s="86" t="s">
        <v>24</v>
      </c>
      <c r="AC161" s="86" t="s">
        <v>24</v>
      </c>
      <c r="AD161" s="86" t="s">
        <v>24</v>
      </c>
      <c r="AE161" s="86" t="s">
        <v>24</v>
      </c>
    </row>
    <row r="162" spans="1:31" x14ac:dyDescent="0.25">
      <c r="B162" t="s">
        <v>206</v>
      </c>
      <c r="C162" s="85" t="s">
        <v>24</v>
      </c>
      <c r="D162" s="85" t="s">
        <v>24</v>
      </c>
      <c r="E162" s="86" t="s">
        <v>24</v>
      </c>
      <c r="F162" s="86" t="s">
        <v>24</v>
      </c>
      <c r="G162" s="86" t="s">
        <v>24</v>
      </c>
      <c r="H162" s="86" t="s">
        <v>24</v>
      </c>
      <c r="I162" s="86" t="s">
        <v>24</v>
      </c>
      <c r="J162" s="86" t="s">
        <v>24</v>
      </c>
      <c r="K162" s="86" t="s">
        <v>24</v>
      </c>
      <c r="L162" s="86" t="s">
        <v>24</v>
      </c>
      <c r="M162" s="86" t="s">
        <v>24</v>
      </c>
      <c r="N162" s="86" t="s">
        <v>24</v>
      </c>
      <c r="O162" s="86" t="s">
        <v>24</v>
      </c>
      <c r="P162" s="86" t="s">
        <v>24</v>
      </c>
      <c r="Q162" s="86" t="s">
        <v>24</v>
      </c>
      <c r="R162" s="86" t="s">
        <v>24</v>
      </c>
      <c r="S162" s="86" t="s">
        <v>24</v>
      </c>
      <c r="T162" s="86" t="s">
        <v>24</v>
      </c>
      <c r="U162" s="86" t="s">
        <v>24</v>
      </c>
      <c r="V162" s="86" t="s">
        <v>24</v>
      </c>
      <c r="W162" s="86" t="s">
        <v>24</v>
      </c>
      <c r="X162" s="86" t="s">
        <v>24</v>
      </c>
      <c r="Y162" s="86" t="s">
        <v>24</v>
      </c>
      <c r="Z162" s="86" t="s">
        <v>24</v>
      </c>
      <c r="AA162" s="86" t="s">
        <v>24</v>
      </c>
      <c r="AB162" s="86" t="s">
        <v>24</v>
      </c>
      <c r="AC162" s="86" t="s">
        <v>24</v>
      </c>
      <c r="AD162" s="86" t="s">
        <v>24</v>
      </c>
      <c r="AE162" s="86" t="s">
        <v>24</v>
      </c>
    </row>
    <row r="163" spans="1:31" x14ac:dyDescent="0.25">
      <c r="A163" s="2"/>
      <c r="B163" s="2" t="s">
        <v>207</v>
      </c>
      <c r="C163" s="84" t="s">
        <v>24</v>
      </c>
      <c r="D163" s="84" t="s">
        <v>24</v>
      </c>
      <c r="E163" s="87" t="s">
        <v>24</v>
      </c>
      <c r="F163" s="87" t="s">
        <v>24</v>
      </c>
      <c r="G163" s="87" t="s">
        <v>24</v>
      </c>
      <c r="H163" s="87" t="s">
        <v>24</v>
      </c>
      <c r="I163" s="87" t="s">
        <v>24</v>
      </c>
      <c r="J163" s="87" t="s">
        <v>24</v>
      </c>
      <c r="K163" s="87" t="s">
        <v>24</v>
      </c>
      <c r="L163" s="87" t="s">
        <v>24</v>
      </c>
      <c r="M163" s="87" t="s">
        <v>24</v>
      </c>
      <c r="N163" s="87" t="s">
        <v>24</v>
      </c>
      <c r="O163" s="87" t="s">
        <v>24</v>
      </c>
      <c r="P163" s="87" t="s">
        <v>24</v>
      </c>
      <c r="Q163" s="87" t="s">
        <v>24</v>
      </c>
      <c r="R163" s="87" t="s">
        <v>24</v>
      </c>
      <c r="S163" s="87" t="s">
        <v>24</v>
      </c>
      <c r="T163" s="87" t="s">
        <v>24</v>
      </c>
      <c r="U163" s="87" t="s">
        <v>24</v>
      </c>
      <c r="V163" s="87" t="s">
        <v>24</v>
      </c>
      <c r="W163" s="87" t="s">
        <v>24</v>
      </c>
      <c r="X163" s="87" t="s">
        <v>24</v>
      </c>
      <c r="Y163" s="87" t="s">
        <v>24</v>
      </c>
      <c r="Z163" s="87" t="s">
        <v>24</v>
      </c>
      <c r="AA163" s="87" t="s">
        <v>24</v>
      </c>
      <c r="AB163" s="87" t="s">
        <v>24</v>
      </c>
      <c r="AC163" s="87" t="s">
        <v>24</v>
      </c>
      <c r="AD163" s="87" t="s">
        <v>24</v>
      </c>
      <c r="AE163" s="87" t="s">
        <v>24</v>
      </c>
    </row>
    <row r="164" spans="1:31" x14ac:dyDescent="0.25">
      <c r="A164" s="5" t="s">
        <v>9</v>
      </c>
      <c r="B164" s="5" t="s">
        <v>67</v>
      </c>
      <c r="C164" s="85" t="s">
        <v>24</v>
      </c>
      <c r="D164" s="85" t="s">
        <v>24</v>
      </c>
      <c r="E164" s="86" t="s">
        <v>24</v>
      </c>
      <c r="F164" s="86" t="s">
        <v>24</v>
      </c>
      <c r="G164" s="86" t="s">
        <v>24</v>
      </c>
      <c r="H164" s="86" t="s">
        <v>24</v>
      </c>
      <c r="I164" s="86" t="s">
        <v>24</v>
      </c>
      <c r="J164" s="86" t="s">
        <v>24</v>
      </c>
      <c r="K164" s="86" t="s">
        <v>24</v>
      </c>
      <c r="L164" s="86" t="s">
        <v>24</v>
      </c>
      <c r="M164" s="86" t="s">
        <v>24</v>
      </c>
      <c r="N164" s="86" t="s">
        <v>24</v>
      </c>
      <c r="O164" s="86" t="s">
        <v>24</v>
      </c>
      <c r="P164" s="86" t="s">
        <v>24</v>
      </c>
      <c r="Q164" s="86" t="s">
        <v>24</v>
      </c>
      <c r="R164" s="86" t="s">
        <v>24</v>
      </c>
      <c r="S164" s="86" t="s">
        <v>24</v>
      </c>
      <c r="T164" s="86" t="s">
        <v>24</v>
      </c>
      <c r="U164" s="86" t="s">
        <v>24</v>
      </c>
      <c r="V164" s="86" t="s">
        <v>24</v>
      </c>
      <c r="W164" s="86" t="s">
        <v>24</v>
      </c>
      <c r="X164" s="86" t="s">
        <v>24</v>
      </c>
      <c r="Y164" s="86" t="s">
        <v>24</v>
      </c>
      <c r="Z164" s="86" t="s">
        <v>24</v>
      </c>
      <c r="AA164" s="86" t="s">
        <v>24</v>
      </c>
      <c r="AB164" s="86" t="s">
        <v>24</v>
      </c>
      <c r="AC164" s="86" t="s">
        <v>24</v>
      </c>
      <c r="AD164" s="86" t="s">
        <v>24</v>
      </c>
      <c r="AE164" s="86" t="s">
        <v>24</v>
      </c>
    </row>
    <row r="165" spans="1:31" x14ac:dyDescent="0.25">
      <c r="A165" s="15"/>
      <c r="B165" s="15" t="s">
        <v>68</v>
      </c>
      <c r="C165" s="84" t="s">
        <v>24</v>
      </c>
      <c r="D165" s="84" t="s">
        <v>24</v>
      </c>
      <c r="E165" s="87" t="s">
        <v>24</v>
      </c>
      <c r="F165" s="87" t="s">
        <v>24</v>
      </c>
      <c r="G165" s="87" t="s">
        <v>24</v>
      </c>
      <c r="H165" s="87" t="s">
        <v>24</v>
      </c>
      <c r="I165" s="87" t="s">
        <v>24</v>
      </c>
      <c r="J165" s="87" t="s">
        <v>24</v>
      </c>
      <c r="K165" s="87" t="s">
        <v>24</v>
      </c>
      <c r="L165" s="87" t="s">
        <v>24</v>
      </c>
      <c r="M165" s="87" t="s">
        <v>24</v>
      </c>
      <c r="N165" s="87" t="s">
        <v>24</v>
      </c>
      <c r="O165" s="87" t="s">
        <v>24</v>
      </c>
      <c r="P165" s="87" t="s">
        <v>24</v>
      </c>
      <c r="Q165" s="87" t="s">
        <v>24</v>
      </c>
      <c r="R165" s="87" t="s">
        <v>24</v>
      </c>
      <c r="S165" s="87" t="s">
        <v>24</v>
      </c>
      <c r="T165" s="87" t="s">
        <v>24</v>
      </c>
      <c r="U165" s="87" t="s">
        <v>24</v>
      </c>
      <c r="V165" s="87" t="s">
        <v>24</v>
      </c>
      <c r="W165" s="87" t="s">
        <v>24</v>
      </c>
      <c r="X165" s="87" t="s">
        <v>24</v>
      </c>
      <c r="Y165" s="87" t="s">
        <v>24</v>
      </c>
      <c r="Z165" s="87" t="s">
        <v>24</v>
      </c>
      <c r="AA165" s="87" t="s">
        <v>24</v>
      </c>
      <c r="AB165" s="87" t="s">
        <v>24</v>
      </c>
      <c r="AC165" s="87" t="s">
        <v>24</v>
      </c>
      <c r="AD165" s="87" t="s">
        <v>24</v>
      </c>
      <c r="AE165" s="87" t="s">
        <v>24</v>
      </c>
    </row>
    <row r="166" spans="1:31" x14ac:dyDescent="0.25">
      <c r="A166" t="s">
        <v>194</v>
      </c>
      <c r="B166" s="76" t="s">
        <v>70</v>
      </c>
      <c r="C166" s="85" t="s">
        <v>24</v>
      </c>
      <c r="D166" s="85" t="s">
        <v>24</v>
      </c>
      <c r="E166" s="86" t="s">
        <v>24</v>
      </c>
      <c r="F166" s="86" t="s">
        <v>24</v>
      </c>
      <c r="G166" s="86" t="s">
        <v>24</v>
      </c>
      <c r="H166" s="86" t="s">
        <v>24</v>
      </c>
      <c r="I166" s="86" t="s">
        <v>24</v>
      </c>
      <c r="J166" s="86" t="s">
        <v>24</v>
      </c>
      <c r="K166" s="86" t="s">
        <v>24</v>
      </c>
      <c r="L166" s="86" t="s">
        <v>24</v>
      </c>
      <c r="M166" s="86" t="s">
        <v>24</v>
      </c>
      <c r="N166" s="86" t="s">
        <v>24</v>
      </c>
      <c r="O166" s="86" t="s">
        <v>24</v>
      </c>
      <c r="P166" s="86" t="s">
        <v>24</v>
      </c>
      <c r="Q166" s="86" t="s">
        <v>24</v>
      </c>
      <c r="R166" s="86" t="s">
        <v>24</v>
      </c>
      <c r="S166" s="86" t="s">
        <v>24</v>
      </c>
      <c r="T166" s="86" t="s">
        <v>24</v>
      </c>
      <c r="U166" s="86" t="s">
        <v>24</v>
      </c>
      <c r="V166" s="86" t="s">
        <v>24</v>
      </c>
      <c r="W166" s="86" t="s">
        <v>24</v>
      </c>
      <c r="X166" s="86" t="s">
        <v>24</v>
      </c>
      <c r="Y166" s="86" t="s">
        <v>24</v>
      </c>
      <c r="Z166" s="86" t="s">
        <v>24</v>
      </c>
      <c r="AA166" s="86" t="s">
        <v>24</v>
      </c>
      <c r="AB166" s="86" t="s">
        <v>24</v>
      </c>
      <c r="AC166" s="86" t="s">
        <v>24</v>
      </c>
      <c r="AD166" s="86" t="s">
        <v>24</v>
      </c>
      <c r="AE166" s="86" t="s">
        <v>24</v>
      </c>
    </row>
    <row r="167" spans="1:31" x14ac:dyDescent="0.25">
      <c r="B167" s="76" t="s">
        <v>71</v>
      </c>
      <c r="C167" s="85" t="s">
        <v>24</v>
      </c>
      <c r="D167" s="85" t="s">
        <v>24</v>
      </c>
      <c r="E167" s="86" t="s">
        <v>24</v>
      </c>
      <c r="F167" s="86" t="s">
        <v>24</v>
      </c>
      <c r="G167" s="86" t="s">
        <v>24</v>
      </c>
      <c r="H167" s="86" t="s">
        <v>24</v>
      </c>
      <c r="I167" s="86" t="s">
        <v>24</v>
      </c>
      <c r="J167" s="86" t="s">
        <v>24</v>
      </c>
      <c r="K167" s="86" t="s">
        <v>24</v>
      </c>
      <c r="L167" s="86" t="s">
        <v>24</v>
      </c>
      <c r="M167" s="86" t="s">
        <v>24</v>
      </c>
      <c r="N167" s="86" t="s">
        <v>24</v>
      </c>
      <c r="O167" s="86" t="s">
        <v>24</v>
      </c>
      <c r="P167" s="86" t="s">
        <v>24</v>
      </c>
      <c r="Q167" s="86" t="s">
        <v>24</v>
      </c>
      <c r="R167" s="86" t="s">
        <v>24</v>
      </c>
      <c r="S167" s="86" t="s">
        <v>24</v>
      </c>
      <c r="T167" s="86" t="s">
        <v>24</v>
      </c>
      <c r="U167" s="86" t="s">
        <v>24</v>
      </c>
      <c r="V167" s="86" t="s">
        <v>24</v>
      </c>
      <c r="W167" s="86" t="s">
        <v>24</v>
      </c>
      <c r="X167" s="86" t="s">
        <v>24</v>
      </c>
      <c r="Y167" s="86" t="s">
        <v>24</v>
      </c>
      <c r="Z167" s="86" t="s">
        <v>24</v>
      </c>
      <c r="AA167" s="86" t="s">
        <v>24</v>
      </c>
      <c r="AB167" s="86" t="s">
        <v>24</v>
      </c>
      <c r="AC167" s="86" t="s">
        <v>24</v>
      </c>
      <c r="AD167" s="86" t="s">
        <v>24</v>
      </c>
      <c r="AE167" s="86" t="s">
        <v>24</v>
      </c>
    </row>
    <row r="168" spans="1:31" x14ac:dyDescent="0.25">
      <c r="B168" s="76" t="s">
        <v>72</v>
      </c>
      <c r="C168" s="85" t="s">
        <v>24</v>
      </c>
      <c r="D168" s="85" t="s">
        <v>24</v>
      </c>
      <c r="E168" s="86" t="s">
        <v>24</v>
      </c>
      <c r="F168" s="86" t="s">
        <v>24</v>
      </c>
      <c r="G168" s="86" t="s">
        <v>24</v>
      </c>
      <c r="H168" s="86" t="s">
        <v>24</v>
      </c>
      <c r="I168" s="86" t="s">
        <v>24</v>
      </c>
      <c r="J168" s="86" t="s">
        <v>24</v>
      </c>
      <c r="K168" s="86" t="s">
        <v>24</v>
      </c>
      <c r="L168" s="86" t="s">
        <v>24</v>
      </c>
      <c r="M168" s="86" t="s">
        <v>24</v>
      </c>
      <c r="N168" s="86" t="s">
        <v>24</v>
      </c>
      <c r="O168" s="86" t="s">
        <v>24</v>
      </c>
      <c r="P168" s="86" t="s">
        <v>24</v>
      </c>
      <c r="Q168" s="86" t="s">
        <v>24</v>
      </c>
      <c r="R168" s="86" t="s">
        <v>24</v>
      </c>
      <c r="S168" s="86" t="s">
        <v>24</v>
      </c>
      <c r="T168" s="86" t="s">
        <v>24</v>
      </c>
      <c r="U168" s="86" t="s">
        <v>24</v>
      </c>
      <c r="V168" s="86" t="s">
        <v>24</v>
      </c>
      <c r="W168" s="86" t="s">
        <v>24</v>
      </c>
      <c r="X168" s="86" t="s">
        <v>24</v>
      </c>
      <c r="Y168" s="86" t="s">
        <v>24</v>
      </c>
      <c r="Z168" s="86" t="s">
        <v>24</v>
      </c>
      <c r="AA168" s="86" t="s">
        <v>24</v>
      </c>
      <c r="AB168" s="86" t="s">
        <v>24</v>
      </c>
      <c r="AC168" s="86" t="s">
        <v>24</v>
      </c>
      <c r="AD168" s="86" t="s">
        <v>24</v>
      </c>
      <c r="AE168" s="86" t="s">
        <v>24</v>
      </c>
    </row>
    <row r="169" spans="1:31" x14ac:dyDescent="0.25">
      <c r="B169" s="76" t="s">
        <v>73</v>
      </c>
      <c r="C169" s="85" t="s">
        <v>24</v>
      </c>
      <c r="D169" s="85" t="s">
        <v>24</v>
      </c>
      <c r="E169" s="86" t="s">
        <v>24</v>
      </c>
      <c r="F169" s="86" t="s">
        <v>24</v>
      </c>
      <c r="G169" s="86" t="s">
        <v>24</v>
      </c>
      <c r="H169" s="86" t="s">
        <v>24</v>
      </c>
      <c r="I169" s="86" t="s">
        <v>24</v>
      </c>
      <c r="J169" s="86" t="s">
        <v>24</v>
      </c>
      <c r="K169" s="86" t="s">
        <v>24</v>
      </c>
      <c r="L169" s="86" t="s">
        <v>24</v>
      </c>
      <c r="M169" s="86" t="s">
        <v>24</v>
      </c>
      <c r="N169" s="86" t="s">
        <v>24</v>
      </c>
      <c r="O169" s="86" t="s">
        <v>24</v>
      </c>
      <c r="P169" s="86" t="s">
        <v>24</v>
      </c>
      <c r="Q169" s="86" t="s">
        <v>24</v>
      </c>
      <c r="R169" s="86" t="s">
        <v>24</v>
      </c>
      <c r="S169" s="86" t="s">
        <v>24</v>
      </c>
      <c r="T169" s="86" t="s">
        <v>24</v>
      </c>
      <c r="U169" s="86" t="s">
        <v>24</v>
      </c>
      <c r="V169" s="86" t="s">
        <v>24</v>
      </c>
      <c r="W169" s="86" t="s">
        <v>24</v>
      </c>
      <c r="X169" s="86" t="s">
        <v>24</v>
      </c>
      <c r="Y169" s="86" t="s">
        <v>24</v>
      </c>
      <c r="Z169" s="86" t="s">
        <v>24</v>
      </c>
      <c r="AA169" s="86" t="s">
        <v>24</v>
      </c>
      <c r="AB169" s="86" t="s">
        <v>24</v>
      </c>
      <c r="AC169" s="86" t="s">
        <v>24</v>
      </c>
      <c r="AD169" s="86" t="s">
        <v>24</v>
      </c>
      <c r="AE169" s="86" t="s">
        <v>24</v>
      </c>
    </row>
    <row r="170" spans="1:31" x14ac:dyDescent="0.25">
      <c r="B170" s="76" t="s">
        <v>74</v>
      </c>
      <c r="C170" s="85" t="s">
        <v>24</v>
      </c>
      <c r="D170" s="85" t="s">
        <v>24</v>
      </c>
      <c r="E170" s="86" t="s">
        <v>24</v>
      </c>
      <c r="F170" s="86" t="s">
        <v>24</v>
      </c>
      <c r="G170" s="86" t="s">
        <v>24</v>
      </c>
      <c r="H170" s="86" t="s">
        <v>24</v>
      </c>
      <c r="I170" s="86" t="s">
        <v>24</v>
      </c>
      <c r="J170" s="86" t="s">
        <v>24</v>
      </c>
      <c r="K170" s="86" t="s">
        <v>24</v>
      </c>
      <c r="L170" s="86" t="s">
        <v>24</v>
      </c>
      <c r="M170" s="86" t="s">
        <v>24</v>
      </c>
      <c r="N170" s="86" t="s">
        <v>24</v>
      </c>
      <c r="O170" s="86" t="s">
        <v>24</v>
      </c>
      <c r="P170" s="86" t="s">
        <v>24</v>
      </c>
      <c r="Q170" s="86" t="s">
        <v>24</v>
      </c>
      <c r="R170" s="86" t="s">
        <v>24</v>
      </c>
      <c r="S170" s="86" t="s">
        <v>24</v>
      </c>
      <c r="T170" s="86" t="s">
        <v>24</v>
      </c>
      <c r="U170" s="86" t="s">
        <v>24</v>
      </c>
      <c r="V170" s="86" t="s">
        <v>24</v>
      </c>
      <c r="W170" s="86" t="s">
        <v>24</v>
      </c>
      <c r="X170" s="86" t="s">
        <v>24</v>
      </c>
      <c r="Y170" s="86" t="s">
        <v>24</v>
      </c>
      <c r="Z170" s="86" t="s">
        <v>24</v>
      </c>
      <c r="AA170" s="86" t="s">
        <v>24</v>
      </c>
      <c r="AB170" s="86" t="s">
        <v>24</v>
      </c>
      <c r="AC170" s="86" t="s">
        <v>24</v>
      </c>
      <c r="AD170" s="86" t="s">
        <v>24</v>
      </c>
      <c r="AE170" s="86" t="s">
        <v>24</v>
      </c>
    </row>
    <row r="171" spans="1:31" x14ac:dyDescent="0.25">
      <c r="A171" s="2"/>
      <c r="B171" s="77" t="s">
        <v>75</v>
      </c>
      <c r="C171" s="84" t="s">
        <v>24</v>
      </c>
      <c r="D171" s="84" t="s">
        <v>24</v>
      </c>
      <c r="E171" s="87" t="s">
        <v>24</v>
      </c>
      <c r="F171" s="87" t="s">
        <v>24</v>
      </c>
      <c r="G171" s="87" t="s">
        <v>24</v>
      </c>
      <c r="H171" s="87" t="s">
        <v>24</v>
      </c>
      <c r="I171" s="87" t="s">
        <v>24</v>
      </c>
      <c r="J171" s="87" t="s">
        <v>24</v>
      </c>
      <c r="K171" s="87" t="s">
        <v>24</v>
      </c>
      <c r="L171" s="87" t="s">
        <v>24</v>
      </c>
      <c r="M171" s="87" t="s">
        <v>24</v>
      </c>
      <c r="N171" s="87" t="s">
        <v>24</v>
      </c>
      <c r="O171" s="87" t="s">
        <v>24</v>
      </c>
      <c r="P171" s="87" t="s">
        <v>24</v>
      </c>
      <c r="Q171" s="87" t="s">
        <v>24</v>
      </c>
      <c r="R171" s="87" t="s">
        <v>24</v>
      </c>
      <c r="S171" s="87" t="s">
        <v>24</v>
      </c>
      <c r="T171" s="87" t="s">
        <v>24</v>
      </c>
      <c r="U171" s="87" t="s">
        <v>24</v>
      </c>
      <c r="V171" s="87" t="s">
        <v>24</v>
      </c>
      <c r="W171" s="87" t="s">
        <v>24</v>
      </c>
      <c r="X171" s="87" t="s">
        <v>24</v>
      </c>
      <c r="Y171" s="87" t="s">
        <v>24</v>
      </c>
      <c r="Z171" s="87" t="s">
        <v>24</v>
      </c>
      <c r="AA171" s="87" t="s">
        <v>24</v>
      </c>
      <c r="AB171" s="87" t="s">
        <v>24</v>
      </c>
      <c r="AC171" s="87" t="s">
        <v>24</v>
      </c>
      <c r="AD171" s="87" t="s">
        <v>24</v>
      </c>
      <c r="AE171" s="87" t="s">
        <v>24</v>
      </c>
    </row>
    <row r="172" spans="1:31" x14ac:dyDescent="0.25">
      <c r="A172" t="s">
        <v>223</v>
      </c>
      <c r="B172" s="76" t="s">
        <v>246</v>
      </c>
      <c r="C172" s="85" t="s">
        <v>24</v>
      </c>
      <c r="D172" s="85" t="s">
        <v>24</v>
      </c>
      <c r="E172" s="86" t="s">
        <v>24</v>
      </c>
      <c r="F172" s="86" t="s">
        <v>24</v>
      </c>
      <c r="G172" s="86" t="s">
        <v>24</v>
      </c>
      <c r="H172" s="86" t="s">
        <v>24</v>
      </c>
      <c r="I172" s="86" t="s">
        <v>24</v>
      </c>
      <c r="J172" s="86" t="s">
        <v>24</v>
      </c>
      <c r="K172" s="86" t="s">
        <v>24</v>
      </c>
      <c r="L172" s="86" t="s">
        <v>24</v>
      </c>
      <c r="M172" s="86" t="s">
        <v>24</v>
      </c>
      <c r="N172" s="86" t="s">
        <v>24</v>
      </c>
      <c r="O172" s="86" t="s">
        <v>24</v>
      </c>
      <c r="P172" s="86" t="s">
        <v>24</v>
      </c>
      <c r="Q172" s="86" t="s">
        <v>24</v>
      </c>
      <c r="R172" s="86" t="s">
        <v>24</v>
      </c>
      <c r="S172" s="86" t="s">
        <v>24</v>
      </c>
      <c r="T172" s="86" t="s">
        <v>24</v>
      </c>
      <c r="U172" s="86" t="s">
        <v>24</v>
      </c>
      <c r="V172" s="86" t="s">
        <v>24</v>
      </c>
      <c r="W172" s="86" t="s">
        <v>24</v>
      </c>
      <c r="X172" s="86" t="s">
        <v>24</v>
      </c>
      <c r="Y172" s="86" t="s">
        <v>24</v>
      </c>
      <c r="Z172" s="86" t="s">
        <v>24</v>
      </c>
      <c r="AA172" s="86" t="s">
        <v>24</v>
      </c>
      <c r="AB172" s="86" t="s">
        <v>24</v>
      </c>
      <c r="AC172" s="86" t="s">
        <v>24</v>
      </c>
      <c r="AD172" s="86" t="s">
        <v>24</v>
      </c>
      <c r="AE172" s="86" t="s">
        <v>24</v>
      </c>
    </row>
    <row r="173" spans="1:31" x14ac:dyDescent="0.25">
      <c r="B173" s="77" t="s">
        <v>247</v>
      </c>
      <c r="C173" s="84" t="s">
        <v>24</v>
      </c>
      <c r="D173" s="84" t="s">
        <v>24</v>
      </c>
      <c r="E173" s="87" t="s">
        <v>24</v>
      </c>
      <c r="F173" s="87" t="s">
        <v>24</v>
      </c>
      <c r="G173" s="87" t="s">
        <v>24</v>
      </c>
      <c r="H173" s="87" t="s">
        <v>24</v>
      </c>
      <c r="I173" s="87" t="s">
        <v>24</v>
      </c>
      <c r="J173" s="87" t="s">
        <v>24</v>
      </c>
      <c r="K173" s="87" t="s">
        <v>24</v>
      </c>
      <c r="L173" s="87" t="s">
        <v>24</v>
      </c>
      <c r="M173" s="87" t="s">
        <v>24</v>
      </c>
      <c r="N173" s="87" t="s">
        <v>24</v>
      </c>
      <c r="O173" s="87" t="s">
        <v>24</v>
      </c>
      <c r="P173" s="87" t="s">
        <v>24</v>
      </c>
      <c r="Q173" s="87" t="s">
        <v>24</v>
      </c>
      <c r="R173" s="87" t="s">
        <v>24</v>
      </c>
      <c r="S173" s="87" t="s">
        <v>24</v>
      </c>
      <c r="T173" s="87" t="s">
        <v>24</v>
      </c>
      <c r="U173" s="87" t="s">
        <v>24</v>
      </c>
      <c r="V173" s="87" t="s">
        <v>24</v>
      </c>
      <c r="W173" s="87" t="s">
        <v>24</v>
      </c>
      <c r="X173" s="87" t="s">
        <v>24</v>
      </c>
      <c r="Y173" s="87" t="s">
        <v>24</v>
      </c>
      <c r="Z173" s="87" t="s">
        <v>24</v>
      </c>
      <c r="AA173" s="87" t="s">
        <v>24</v>
      </c>
      <c r="AB173" s="87" t="s">
        <v>24</v>
      </c>
      <c r="AC173" s="87" t="s">
        <v>24</v>
      </c>
      <c r="AD173" s="87" t="s">
        <v>24</v>
      </c>
      <c r="AE173" s="87" t="s">
        <v>24</v>
      </c>
    </row>
    <row r="174" spans="1:31" x14ac:dyDescent="0.25">
      <c r="A174" s="70" t="s">
        <v>65</v>
      </c>
      <c r="B174" t="s">
        <v>66</v>
      </c>
      <c r="C174" s="85" t="s">
        <v>24</v>
      </c>
      <c r="D174" s="85" t="s">
        <v>24</v>
      </c>
      <c r="E174" s="86" t="s">
        <v>24</v>
      </c>
      <c r="F174" s="86" t="s">
        <v>24</v>
      </c>
      <c r="G174" s="86" t="s">
        <v>24</v>
      </c>
      <c r="H174" s="86" t="s">
        <v>24</v>
      </c>
      <c r="I174" s="86" t="s">
        <v>24</v>
      </c>
      <c r="J174" s="86" t="s">
        <v>24</v>
      </c>
      <c r="K174" s="86" t="s">
        <v>24</v>
      </c>
      <c r="L174" s="86" t="s">
        <v>24</v>
      </c>
      <c r="M174" s="86" t="s">
        <v>24</v>
      </c>
      <c r="N174" s="86" t="s">
        <v>24</v>
      </c>
      <c r="O174" s="86" t="s">
        <v>24</v>
      </c>
      <c r="P174" s="86" t="s">
        <v>24</v>
      </c>
      <c r="Q174" s="86" t="s">
        <v>24</v>
      </c>
      <c r="R174" s="86" t="s">
        <v>24</v>
      </c>
      <c r="S174" s="86" t="s">
        <v>24</v>
      </c>
      <c r="T174" s="86" t="s">
        <v>24</v>
      </c>
      <c r="U174" s="86" t="s">
        <v>24</v>
      </c>
      <c r="V174" s="86" t="s">
        <v>24</v>
      </c>
      <c r="W174" s="86" t="s">
        <v>24</v>
      </c>
      <c r="X174" s="86" t="s">
        <v>24</v>
      </c>
      <c r="Y174" s="86" t="s">
        <v>24</v>
      </c>
      <c r="Z174" s="86" t="s">
        <v>24</v>
      </c>
      <c r="AA174" s="86" t="s">
        <v>24</v>
      </c>
      <c r="AB174" s="86" t="s">
        <v>24</v>
      </c>
      <c r="AC174" s="86" t="s">
        <v>24</v>
      </c>
      <c r="AD174" s="86" t="s">
        <v>24</v>
      </c>
      <c r="AE174" s="86" t="s">
        <v>24</v>
      </c>
    </row>
    <row r="175" spans="1:31" x14ac:dyDescent="0.25">
      <c r="A175" s="5"/>
      <c r="B175" s="5" t="s">
        <v>267</v>
      </c>
      <c r="C175" s="85" t="s">
        <v>24</v>
      </c>
      <c r="D175" s="85" t="s">
        <v>24</v>
      </c>
      <c r="E175" s="86" t="s">
        <v>24</v>
      </c>
      <c r="F175" s="86" t="s">
        <v>24</v>
      </c>
      <c r="G175" s="86" t="s">
        <v>24</v>
      </c>
      <c r="H175" s="86" t="s">
        <v>24</v>
      </c>
      <c r="I175" s="86" t="s">
        <v>24</v>
      </c>
      <c r="J175" s="86" t="s">
        <v>24</v>
      </c>
      <c r="K175" s="86" t="s">
        <v>24</v>
      </c>
      <c r="L175" s="86" t="s">
        <v>24</v>
      </c>
      <c r="M175" s="86" t="s">
        <v>24</v>
      </c>
      <c r="N175" s="86" t="s">
        <v>24</v>
      </c>
      <c r="O175" s="86" t="s">
        <v>24</v>
      </c>
      <c r="P175" s="86" t="s">
        <v>24</v>
      </c>
      <c r="Q175" s="86" t="s">
        <v>24</v>
      </c>
      <c r="R175" s="86" t="s">
        <v>24</v>
      </c>
      <c r="S175" s="86" t="s">
        <v>24</v>
      </c>
      <c r="T175" s="86" t="s">
        <v>24</v>
      </c>
      <c r="U175" s="86" t="s">
        <v>24</v>
      </c>
      <c r="V175" s="86" t="s">
        <v>24</v>
      </c>
      <c r="W175" s="86" t="s">
        <v>24</v>
      </c>
      <c r="X175" s="86" t="s">
        <v>24</v>
      </c>
      <c r="Y175" s="86" t="s">
        <v>24</v>
      </c>
      <c r="Z175" s="86" t="s">
        <v>24</v>
      </c>
      <c r="AA175" s="86" t="s">
        <v>24</v>
      </c>
      <c r="AB175" s="86" t="s">
        <v>24</v>
      </c>
      <c r="AC175" s="86" t="s">
        <v>24</v>
      </c>
      <c r="AD175" s="86" t="s">
        <v>24</v>
      </c>
      <c r="AE175" s="86" t="s">
        <v>24</v>
      </c>
    </row>
    <row r="176" spans="1:31" x14ac:dyDescent="0.25">
      <c r="A176" s="5"/>
      <c r="B176" s="5" t="s">
        <v>268</v>
      </c>
      <c r="C176" s="85" t="s">
        <v>24</v>
      </c>
      <c r="D176" s="85" t="s">
        <v>24</v>
      </c>
      <c r="E176" s="86" t="s">
        <v>24</v>
      </c>
      <c r="F176" s="86" t="s">
        <v>24</v>
      </c>
      <c r="G176" s="86" t="s">
        <v>24</v>
      </c>
      <c r="H176" s="86" t="s">
        <v>24</v>
      </c>
      <c r="I176" s="86" t="s">
        <v>24</v>
      </c>
      <c r="J176" s="86" t="s">
        <v>24</v>
      </c>
      <c r="K176" s="86" t="s">
        <v>24</v>
      </c>
      <c r="L176" s="86" t="s">
        <v>24</v>
      </c>
      <c r="M176" s="86" t="s">
        <v>24</v>
      </c>
      <c r="N176" s="86" t="s">
        <v>24</v>
      </c>
      <c r="O176" s="86" t="s">
        <v>24</v>
      </c>
      <c r="P176" s="86" t="s">
        <v>24</v>
      </c>
      <c r="Q176" s="86" t="s">
        <v>24</v>
      </c>
      <c r="R176" s="86" t="s">
        <v>24</v>
      </c>
      <c r="S176" s="86" t="s">
        <v>24</v>
      </c>
      <c r="T176" s="86" t="s">
        <v>24</v>
      </c>
      <c r="U176" s="86" t="s">
        <v>24</v>
      </c>
      <c r="V176" s="86" t="s">
        <v>24</v>
      </c>
      <c r="W176" s="86" t="s">
        <v>24</v>
      </c>
      <c r="X176" s="86" t="s">
        <v>24</v>
      </c>
      <c r="Y176" s="86" t="s">
        <v>24</v>
      </c>
      <c r="Z176" s="86" t="s">
        <v>24</v>
      </c>
      <c r="AA176" s="86" t="s">
        <v>24</v>
      </c>
      <c r="AB176" s="86" t="s">
        <v>24</v>
      </c>
      <c r="AC176" s="86" t="s">
        <v>24</v>
      </c>
      <c r="AD176" s="86" t="s">
        <v>24</v>
      </c>
      <c r="AE176" s="86" t="s">
        <v>24</v>
      </c>
    </row>
    <row r="177" spans="1:31" x14ac:dyDescent="0.25">
      <c r="A177" s="5"/>
      <c r="B177" s="5" t="s">
        <v>269</v>
      </c>
      <c r="C177" s="85" t="s">
        <v>24</v>
      </c>
      <c r="D177" s="85" t="s">
        <v>24</v>
      </c>
      <c r="E177" s="86" t="s">
        <v>24</v>
      </c>
      <c r="F177" s="86" t="s">
        <v>24</v>
      </c>
      <c r="G177" s="86" t="s">
        <v>24</v>
      </c>
      <c r="H177" s="86" t="s">
        <v>24</v>
      </c>
      <c r="I177" s="86" t="s">
        <v>24</v>
      </c>
      <c r="J177" s="86" t="s">
        <v>24</v>
      </c>
      <c r="K177" s="86" t="s">
        <v>24</v>
      </c>
      <c r="L177" s="86" t="s">
        <v>24</v>
      </c>
      <c r="M177" s="86" t="s">
        <v>24</v>
      </c>
      <c r="N177" s="86" t="s">
        <v>24</v>
      </c>
      <c r="O177" s="86" t="s">
        <v>24</v>
      </c>
      <c r="P177" s="86" t="s">
        <v>24</v>
      </c>
      <c r="Q177" s="86" t="s">
        <v>24</v>
      </c>
      <c r="R177" s="86" t="s">
        <v>24</v>
      </c>
      <c r="S177" s="86" t="s">
        <v>24</v>
      </c>
      <c r="T177" s="86" t="s">
        <v>24</v>
      </c>
      <c r="U177" s="86" t="s">
        <v>24</v>
      </c>
      <c r="V177" s="86" t="s">
        <v>24</v>
      </c>
      <c r="W177" s="86" t="s">
        <v>24</v>
      </c>
      <c r="X177" s="86" t="s">
        <v>24</v>
      </c>
      <c r="Y177" s="86" t="s">
        <v>24</v>
      </c>
      <c r="Z177" s="86" t="s">
        <v>24</v>
      </c>
      <c r="AA177" s="86" t="s">
        <v>24</v>
      </c>
      <c r="AB177" s="86" t="s">
        <v>24</v>
      </c>
      <c r="AC177" s="86" t="s">
        <v>24</v>
      </c>
      <c r="AD177" s="86" t="s">
        <v>24</v>
      </c>
      <c r="AE177" s="86" t="s">
        <v>24</v>
      </c>
    </row>
    <row r="178" spans="1:31" x14ac:dyDescent="0.25">
      <c r="A178" s="5"/>
      <c r="B178" s="5" t="s">
        <v>270</v>
      </c>
      <c r="C178" s="85" t="s">
        <v>24</v>
      </c>
      <c r="D178" s="85" t="s">
        <v>24</v>
      </c>
      <c r="E178" s="86" t="s">
        <v>24</v>
      </c>
      <c r="F178" s="86" t="s">
        <v>24</v>
      </c>
      <c r="G178" s="86" t="s">
        <v>24</v>
      </c>
      <c r="H178" s="86" t="s">
        <v>24</v>
      </c>
      <c r="I178" s="86" t="s">
        <v>24</v>
      </c>
      <c r="J178" s="86" t="s">
        <v>24</v>
      </c>
      <c r="K178" s="86" t="s">
        <v>24</v>
      </c>
      <c r="L178" s="86" t="s">
        <v>24</v>
      </c>
      <c r="M178" s="86" t="s">
        <v>24</v>
      </c>
      <c r="N178" s="86" t="s">
        <v>24</v>
      </c>
      <c r="O178" s="86" t="s">
        <v>24</v>
      </c>
      <c r="P178" s="86" t="s">
        <v>24</v>
      </c>
      <c r="Q178" s="86" t="s">
        <v>24</v>
      </c>
      <c r="R178" s="86" t="s">
        <v>24</v>
      </c>
      <c r="S178" s="86" t="s">
        <v>24</v>
      </c>
      <c r="T178" s="86" t="s">
        <v>24</v>
      </c>
      <c r="U178" s="86" t="s">
        <v>24</v>
      </c>
      <c r="V178" s="86" t="s">
        <v>24</v>
      </c>
      <c r="W178" s="86" t="s">
        <v>24</v>
      </c>
      <c r="X178" s="86" t="s">
        <v>24</v>
      </c>
      <c r="Y178" s="86" t="s">
        <v>24</v>
      </c>
      <c r="Z178" s="86" t="s">
        <v>24</v>
      </c>
      <c r="AA178" s="86" t="s">
        <v>24</v>
      </c>
      <c r="AB178" s="86" t="s">
        <v>24</v>
      </c>
      <c r="AC178" s="86" t="s">
        <v>24</v>
      </c>
      <c r="AD178" s="86" t="s">
        <v>24</v>
      </c>
      <c r="AE178" s="86" t="s">
        <v>24</v>
      </c>
    </row>
    <row r="179" spans="1:31" x14ac:dyDescent="0.25">
      <c r="A179" s="5"/>
      <c r="B179" s="5" t="s">
        <v>271</v>
      </c>
      <c r="C179" s="85" t="s">
        <v>24</v>
      </c>
      <c r="D179" s="85" t="s">
        <v>24</v>
      </c>
      <c r="E179" s="86" t="s">
        <v>24</v>
      </c>
      <c r="F179" s="86" t="s">
        <v>24</v>
      </c>
      <c r="G179" s="86" t="s">
        <v>24</v>
      </c>
      <c r="H179" s="86" t="s">
        <v>24</v>
      </c>
      <c r="I179" s="86" t="s">
        <v>24</v>
      </c>
      <c r="J179" s="86" t="s">
        <v>24</v>
      </c>
      <c r="K179" s="86" t="s">
        <v>24</v>
      </c>
      <c r="L179" s="86" t="s">
        <v>24</v>
      </c>
      <c r="M179" s="86" t="s">
        <v>24</v>
      </c>
      <c r="N179" s="86" t="s">
        <v>24</v>
      </c>
      <c r="O179" s="86" t="s">
        <v>24</v>
      </c>
      <c r="P179" s="86" t="s">
        <v>24</v>
      </c>
      <c r="Q179" s="86" t="s">
        <v>24</v>
      </c>
      <c r="R179" s="86" t="s">
        <v>24</v>
      </c>
      <c r="S179" s="86" t="s">
        <v>24</v>
      </c>
      <c r="T179" s="86" t="s">
        <v>24</v>
      </c>
      <c r="U179" s="86" t="s">
        <v>24</v>
      </c>
      <c r="V179" s="86" t="s">
        <v>24</v>
      </c>
      <c r="W179" s="86" t="s">
        <v>24</v>
      </c>
      <c r="X179" s="86" t="s">
        <v>24</v>
      </c>
      <c r="Y179" s="86" t="s">
        <v>24</v>
      </c>
      <c r="Z179" s="86" t="s">
        <v>24</v>
      </c>
      <c r="AA179" s="86" t="s">
        <v>24</v>
      </c>
      <c r="AB179" s="86" t="s">
        <v>24</v>
      </c>
      <c r="AC179" s="86" t="s">
        <v>24</v>
      </c>
      <c r="AD179" s="86" t="s">
        <v>24</v>
      </c>
      <c r="AE179" s="86" t="s">
        <v>24</v>
      </c>
    </row>
    <row r="180" spans="1:31" x14ac:dyDescent="0.25">
      <c r="A180" s="5"/>
      <c r="B180" s="5" t="s">
        <v>272</v>
      </c>
      <c r="C180" s="85" t="s">
        <v>24</v>
      </c>
      <c r="D180" s="85" t="s">
        <v>24</v>
      </c>
      <c r="E180" s="86" t="s">
        <v>24</v>
      </c>
      <c r="F180" s="86" t="s">
        <v>24</v>
      </c>
      <c r="G180" s="86" t="s">
        <v>24</v>
      </c>
      <c r="H180" s="86" t="s">
        <v>24</v>
      </c>
      <c r="I180" s="86" t="s">
        <v>24</v>
      </c>
      <c r="J180" s="86" t="s">
        <v>24</v>
      </c>
      <c r="K180" s="86" t="s">
        <v>24</v>
      </c>
      <c r="L180" s="86" t="s">
        <v>24</v>
      </c>
      <c r="M180" s="86" t="s">
        <v>24</v>
      </c>
      <c r="N180" s="86" t="s">
        <v>24</v>
      </c>
      <c r="O180" s="86" t="s">
        <v>24</v>
      </c>
      <c r="P180" s="86" t="s">
        <v>24</v>
      </c>
      <c r="Q180" s="86" t="s">
        <v>24</v>
      </c>
      <c r="R180" s="86" t="s">
        <v>24</v>
      </c>
      <c r="S180" s="86" t="s">
        <v>24</v>
      </c>
      <c r="T180" s="86" t="s">
        <v>24</v>
      </c>
      <c r="U180" s="86" t="s">
        <v>24</v>
      </c>
      <c r="V180" s="86" t="s">
        <v>24</v>
      </c>
      <c r="W180" s="86" t="s">
        <v>24</v>
      </c>
      <c r="X180" s="86" t="s">
        <v>24</v>
      </c>
      <c r="Y180" s="86" t="s">
        <v>24</v>
      </c>
      <c r="Z180" s="86" t="s">
        <v>24</v>
      </c>
      <c r="AA180" s="86" t="s">
        <v>24</v>
      </c>
      <c r="AB180" s="86" t="s">
        <v>24</v>
      </c>
      <c r="AC180" s="86" t="s">
        <v>24</v>
      </c>
      <c r="AD180" s="86" t="s">
        <v>24</v>
      </c>
      <c r="AE180" s="86" t="s">
        <v>24</v>
      </c>
    </row>
    <row r="181" spans="1:31" x14ac:dyDescent="0.25">
      <c r="A181" s="5"/>
      <c r="B181" s="5" t="s">
        <v>273</v>
      </c>
      <c r="C181" s="85" t="s">
        <v>24</v>
      </c>
      <c r="D181" s="85" t="s">
        <v>24</v>
      </c>
      <c r="E181" s="86" t="s">
        <v>24</v>
      </c>
      <c r="F181" s="86" t="s">
        <v>24</v>
      </c>
      <c r="G181" s="86" t="s">
        <v>24</v>
      </c>
      <c r="H181" s="86" t="s">
        <v>24</v>
      </c>
      <c r="I181" s="86" t="s">
        <v>24</v>
      </c>
      <c r="J181" s="86" t="s">
        <v>24</v>
      </c>
      <c r="K181" s="86" t="s">
        <v>24</v>
      </c>
      <c r="L181" s="86" t="s">
        <v>24</v>
      </c>
      <c r="M181" s="86" t="s">
        <v>24</v>
      </c>
      <c r="N181" s="86" t="s">
        <v>24</v>
      </c>
      <c r="O181" s="86" t="s">
        <v>24</v>
      </c>
      <c r="P181" s="86" t="s">
        <v>24</v>
      </c>
      <c r="Q181" s="86" t="s">
        <v>24</v>
      </c>
      <c r="R181" s="86" t="s">
        <v>24</v>
      </c>
      <c r="S181" s="86" t="s">
        <v>24</v>
      </c>
      <c r="T181" s="86" t="s">
        <v>24</v>
      </c>
      <c r="U181" s="86" t="s">
        <v>24</v>
      </c>
      <c r="V181" s="86" t="s">
        <v>24</v>
      </c>
      <c r="W181" s="86" t="s">
        <v>24</v>
      </c>
      <c r="X181" s="86" t="s">
        <v>24</v>
      </c>
      <c r="Y181" s="86" t="s">
        <v>24</v>
      </c>
      <c r="Z181" s="86" t="s">
        <v>24</v>
      </c>
      <c r="AA181" s="86" t="s">
        <v>24</v>
      </c>
      <c r="AB181" s="86" t="s">
        <v>24</v>
      </c>
      <c r="AC181" s="86" t="s">
        <v>24</v>
      </c>
      <c r="AD181" s="86" t="s">
        <v>24</v>
      </c>
      <c r="AE181" s="86" t="s">
        <v>24</v>
      </c>
    </row>
    <row r="182" spans="1:31" x14ac:dyDescent="0.25">
      <c r="A182" s="5"/>
      <c r="B182" s="5" t="s">
        <v>274</v>
      </c>
      <c r="C182" s="85" t="s">
        <v>24</v>
      </c>
      <c r="D182" s="85" t="s">
        <v>24</v>
      </c>
      <c r="E182" s="86" t="s">
        <v>24</v>
      </c>
      <c r="F182" s="86" t="s">
        <v>24</v>
      </c>
      <c r="G182" s="86" t="s">
        <v>24</v>
      </c>
      <c r="H182" s="86" t="s">
        <v>24</v>
      </c>
      <c r="I182" s="86" t="s">
        <v>24</v>
      </c>
      <c r="J182" s="86" t="s">
        <v>24</v>
      </c>
      <c r="K182" s="86" t="s">
        <v>24</v>
      </c>
      <c r="L182" s="86" t="s">
        <v>24</v>
      </c>
      <c r="M182" s="86" t="s">
        <v>24</v>
      </c>
      <c r="N182" s="86" t="s">
        <v>24</v>
      </c>
      <c r="O182" s="86" t="s">
        <v>24</v>
      </c>
      <c r="P182" s="86" t="s">
        <v>24</v>
      </c>
      <c r="Q182" s="86" t="s">
        <v>24</v>
      </c>
      <c r="R182" s="86" t="s">
        <v>24</v>
      </c>
      <c r="S182" s="86" t="s">
        <v>24</v>
      </c>
      <c r="T182" s="86" t="s">
        <v>24</v>
      </c>
      <c r="U182" s="86" t="s">
        <v>24</v>
      </c>
      <c r="V182" s="86" t="s">
        <v>24</v>
      </c>
      <c r="W182" s="86" t="s">
        <v>24</v>
      </c>
      <c r="X182" s="86" t="s">
        <v>24</v>
      </c>
      <c r="Y182" s="86" t="s">
        <v>24</v>
      </c>
      <c r="Z182" s="86" t="s">
        <v>24</v>
      </c>
      <c r="AA182" s="86" t="s">
        <v>24</v>
      </c>
      <c r="AB182" s="86" t="s">
        <v>24</v>
      </c>
      <c r="AC182" s="86" t="s">
        <v>24</v>
      </c>
      <c r="AD182" s="86" t="s">
        <v>24</v>
      </c>
      <c r="AE182" s="86" t="s">
        <v>24</v>
      </c>
    </row>
    <row r="183" spans="1:31" x14ac:dyDescent="0.25">
      <c r="A183" s="15"/>
      <c r="B183" s="15" t="s">
        <v>76</v>
      </c>
      <c r="C183" s="84" t="s">
        <v>24</v>
      </c>
      <c r="D183" s="84" t="s">
        <v>24</v>
      </c>
      <c r="E183" s="87" t="s">
        <v>24</v>
      </c>
      <c r="F183" s="87" t="s">
        <v>24</v>
      </c>
      <c r="G183" s="87" t="s">
        <v>24</v>
      </c>
      <c r="H183" s="87" t="s">
        <v>24</v>
      </c>
      <c r="I183" s="87" t="s">
        <v>24</v>
      </c>
      <c r="J183" s="87" t="s">
        <v>24</v>
      </c>
      <c r="K183" s="87" t="s">
        <v>24</v>
      </c>
      <c r="L183" s="87" t="s">
        <v>24</v>
      </c>
      <c r="M183" s="87" t="s">
        <v>24</v>
      </c>
      <c r="N183" s="87" t="s">
        <v>24</v>
      </c>
      <c r="O183" s="87" t="s">
        <v>24</v>
      </c>
      <c r="P183" s="87" t="s">
        <v>24</v>
      </c>
      <c r="Q183" s="87" t="s">
        <v>24</v>
      </c>
      <c r="R183" s="87" t="s">
        <v>24</v>
      </c>
      <c r="S183" s="87" t="s">
        <v>24</v>
      </c>
      <c r="T183" s="87" t="s">
        <v>24</v>
      </c>
      <c r="U183" s="87" t="s">
        <v>24</v>
      </c>
      <c r="V183" s="87" t="s">
        <v>24</v>
      </c>
      <c r="W183" s="87" t="s">
        <v>24</v>
      </c>
      <c r="X183" s="87" t="s">
        <v>24</v>
      </c>
      <c r="Y183" s="87" t="s">
        <v>24</v>
      </c>
      <c r="Z183" s="87" t="s">
        <v>24</v>
      </c>
      <c r="AA183" s="87" t="s">
        <v>24</v>
      </c>
      <c r="AB183" s="87" t="s">
        <v>24</v>
      </c>
      <c r="AC183" s="87" t="s">
        <v>24</v>
      </c>
      <c r="AD183" s="87" t="s">
        <v>24</v>
      </c>
      <c r="AE183" s="87" t="s">
        <v>24</v>
      </c>
    </row>
    <row r="184" spans="1:31" x14ac:dyDescent="0.25">
      <c r="A184" s="15" t="s">
        <v>261</v>
      </c>
      <c r="B184" s="15"/>
      <c r="C184" s="84" t="s">
        <v>24</v>
      </c>
      <c r="D184" s="84" t="s">
        <v>24</v>
      </c>
      <c r="E184" s="87" t="s">
        <v>24</v>
      </c>
      <c r="F184" s="87" t="s">
        <v>24</v>
      </c>
      <c r="G184" s="87" t="s">
        <v>24</v>
      </c>
      <c r="H184" s="87" t="s">
        <v>24</v>
      </c>
      <c r="I184" s="87" t="s">
        <v>24</v>
      </c>
      <c r="J184" s="87" t="s">
        <v>24</v>
      </c>
      <c r="K184" s="87" t="s">
        <v>24</v>
      </c>
      <c r="L184" s="87" t="s">
        <v>24</v>
      </c>
      <c r="M184" s="87" t="s">
        <v>24</v>
      </c>
      <c r="N184" s="87" t="s">
        <v>24</v>
      </c>
      <c r="O184" s="87" t="s">
        <v>24</v>
      </c>
      <c r="P184" s="87" t="s">
        <v>24</v>
      </c>
      <c r="Q184" s="87" t="s">
        <v>24</v>
      </c>
      <c r="R184" s="87" t="s">
        <v>24</v>
      </c>
      <c r="S184" s="87" t="s">
        <v>24</v>
      </c>
      <c r="T184" s="87" t="s">
        <v>24</v>
      </c>
      <c r="U184" s="87" t="s">
        <v>24</v>
      </c>
      <c r="V184" s="87" t="s">
        <v>24</v>
      </c>
      <c r="W184" s="87" t="s">
        <v>24</v>
      </c>
      <c r="X184" s="87" t="s">
        <v>24</v>
      </c>
      <c r="Y184" s="87" t="s">
        <v>24</v>
      </c>
      <c r="Z184" s="87" t="s">
        <v>24</v>
      </c>
      <c r="AA184" s="87" t="s">
        <v>24</v>
      </c>
      <c r="AB184" s="87" t="s">
        <v>24</v>
      </c>
      <c r="AC184" s="87" t="s">
        <v>24</v>
      </c>
      <c r="AD184" s="87" t="s">
        <v>24</v>
      </c>
      <c r="AE184" s="87" t="s">
        <v>24</v>
      </c>
    </row>
    <row r="185" spans="1:31" x14ac:dyDescent="0.25">
      <c r="A185" s="78" t="s">
        <v>114</v>
      </c>
      <c r="B185" s="78" t="s">
        <v>224</v>
      </c>
      <c r="C185" s="84" t="s">
        <v>24</v>
      </c>
      <c r="D185" s="84" t="s">
        <v>24</v>
      </c>
      <c r="E185" s="87" t="s">
        <v>24</v>
      </c>
      <c r="F185" s="87" t="s">
        <v>24</v>
      </c>
      <c r="G185" s="87" t="s">
        <v>24</v>
      </c>
      <c r="H185" s="87" t="s">
        <v>24</v>
      </c>
      <c r="I185" s="87" t="s">
        <v>24</v>
      </c>
      <c r="J185" s="87" t="s">
        <v>24</v>
      </c>
      <c r="K185" s="87" t="s">
        <v>24</v>
      </c>
      <c r="L185" s="87" t="s">
        <v>24</v>
      </c>
      <c r="M185" s="87" t="s">
        <v>24</v>
      </c>
      <c r="N185" s="87" t="s">
        <v>24</v>
      </c>
      <c r="O185" s="87" t="s">
        <v>24</v>
      </c>
      <c r="P185" s="87" t="s">
        <v>24</v>
      </c>
      <c r="Q185" s="87" t="s">
        <v>24</v>
      </c>
      <c r="R185" s="87" t="s">
        <v>24</v>
      </c>
      <c r="S185" s="87" t="s">
        <v>24</v>
      </c>
      <c r="T185" s="87" t="s">
        <v>24</v>
      </c>
      <c r="U185" s="87" t="s">
        <v>24</v>
      </c>
      <c r="V185" s="87" t="s">
        <v>24</v>
      </c>
      <c r="W185" s="87" t="s">
        <v>24</v>
      </c>
      <c r="X185" s="87" t="s">
        <v>24</v>
      </c>
      <c r="Y185" s="87" t="s">
        <v>24</v>
      </c>
      <c r="Z185" s="87" t="s">
        <v>24</v>
      </c>
      <c r="AA185" s="87" t="s">
        <v>24</v>
      </c>
      <c r="AB185" s="87" t="s">
        <v>24</v>
      </c>
      <c r="AC185" s="87" t="s">
        <v>24</v>
      </c>
      <c r="AD185" s="87" t="s">
        <v>24</v>
      </c>
      <c r="AE185" s="87" t="s">
        <v>24</v>
      </c>
    </row>
    <row r="186" spans="1:31" x14ac:dyDescent="0.25">
      <c r="A186" s="78" t="s">
        <v>262</v>
      </c>
      <c r="B186" s="79"/>
      <c r="C186" s="84" t="s">
        <v>24</v>
      </c>
      <c r="D186" s="84" t="s">
        <v>24</v>
      </c>
      <c r="E186" s="87" t="s">
        <v>24</v>
      </c>
      <c r="F186" s="87" t="s">
        <v>24</v>
      </c>
      <c r="G186" s="87" t="s">
        <v>24</v>
      </c>
      <c r="H186" s="87" t="s">
        <v>24</v>
      </c>
      <c r="I186" s="87" t="s">
        <v>24</v>
      </c>
      <c r="J186" s="87" t="s">
        <v>24</v>
      </c>
      <c r="K186" s="87" t="s">
        <v>24</v>
      </c>
      <c r="L186" s="87" t="s">
        <v>24</v>
      </c>
      <c r="M186" s="87" t="s">
        <v>24</v>
      </c>
      <c r="N186" s="87" t="s">
        <v>24</v>
      </c>
      <c r="O186" s="87" t="s">
        <v>24</v>
      </c>
      <c r="P186" s="87" t="s">
        <v>24</v>
      </c>
      <c r="Q186" s="87" t="s">
        <v>24</v>
      </c>
      <c r="R186" s="87" t="s">
        <v>24</v>
      </c>
      <c r="S186" s="87" t="s">
        <v>24</v>
      </c>
      <c r="T186" s="87" t="s">
        <v>24</v>
      </c>
      <c r="U186" s="87" t="s">
        <v>24</v>
      </c>
      <c r="V186" s="87" t="s">
        <v>24</v>
      </c>
      <c r="W186" s="87" t="s">
        <v>24</v>
      </c>
      <c r="X186" s="87" t="s">
        <v>24</v>
      </c>
      <c r="Y186" s="87" t="s">
        <v>24</v>
      </c>
      <c r="Z186" s="87" t="s">
        <v>24</v>
      </c>
      <c r="AA186" s="87" t="s">
        <v>24</v>
      </c>
      <c r="AB186" s="87" t="s">
        <v>24</v>
      </c>
      <c r="AC186" s="87" t="s">
        <v>24</v>
      </c>
      <c r="AD186" s="87" t="s">
        <v>24</v>
      </c>
      <c r="AE186" s="87" t="s">
        <v>24</v>
      </c>
    </row>
    <row r="187" spans="1:31" x14ac:dyDescent="0.25">
      <c r="A187" s="15" t="s">
        <v>113</v>
      </c>
      <c r="B187" s="2"/>
      <c r="C187" s="84" t="s">
        <v>24</v>
      </c>
      <c r="D187" s="84" t="s">
        <v>24</v>
      </c>
      <c r="E187" s="87" t="s">
        <v>24</v>
      </c>
      <c r="F187" s="87" t="s">
        <v>24</v>
      </c>
      <c r="G187" s="87" t="s">
        <v>24</v>
      </c>
      <c r="H187" s="87" t="s">
        <v>24</v>
      </c>
      <c r="I187" s="87" t="s">
        <v>24</v>
      </c>
      <c r="J187" s="87" t="s">
        <v>24</v>
      </c>
      <c r="K187" s="87" t="s">
        <v>24</v>
      </c>
      <c r="L187" s="87" t="s">
        <v>24</v>
      </c>
      <c r="M187" s="87" t="s">
        <v>24</v>
      </c>
      <c r="N187" s="87" t="s">
        <v>24</v>
      </c>
      <c r="O187" s="87" t="s">
        <v>24</v>
      </c>
      <c r="P187" s="87" t="s">
        <v>24</v>
      </c>
      <c r="Q187" s="87" t="s">
        <v>24</v>
      </c>
      <c r="R187" s="87" t="s">
        <v>24</v>
      </c>
      <c r="S187" s="87" t="s">
        <v>24</v>
      </c>
      <c r="T187" s="87" t="s">
        <v>24</v>
      </c>
      <c r="U187" s="87" t="s">
        <v>24</v>
      </c>
      <c r="V187" s="87" t="s">
        <v>24</v>
      </c>
      <c r="W187" s="87" t="s">
        <v>24</v>
      </c>
      <c r="X187" s="87" t="s">
        <v>24</v>
      </c>
      <c r="Y187" s="87" t="s">
        <v>24</v>
      </c>
      <c r="Z187" s="87" t="s">
        <v>24</v>
      </c>
      <c r="AA187" s="87" t="s">
        <v>24</v>
      </c>
      <c r="AB187" s="87" t="s">
        <v>24</v>
      </c>
      <c r="AC187" s="87" t="s">
        <v>24</v>
      </c>
      <c r="AD187" s="87" t="s">
        <v>24</v>
      </c>
      <c r="AE187" s="87" t="s">
        <v>24</v>
      </c>
    </row>
    <row r="188" spans="1:31" x14ac:dyDescent="0.25">
      <c r="A188" s="15" t="s">
        <v>115</v>
      </c>
      <c r="B188" s="2" t="s">
        <v>251</v>
      </c>
      <c r="C188" s="84" t="s">
        <v>24</v>
      </c>
      <c r="D188" s="84" t="s">
        <v>24</v>
      </c>
      <c r="E188" s="87" t="s">
        <v>24</v>
      </c>
      <c r="F188" s="87" t="s">
        <v>24</v>
      </c>
      <c r="G188" s="87" t="s">
        <v>24</v>
      </c>
      <c r="H188" s="87" t="s">
        <v>24</v>
      </c>
      <c r="I188" s="87" t="s">
        <v>24</v>
      </c>
      <c r="J188" s="87" t="s">
        <v>24</v>
      </c>
      <c r="K188" s="87" t="s">
        <v>24</v>
      </c>
      <c r="L188" s="87" t="s">
        <v>24</v>
      </c>
      <c r="M188" s="87" t="s">
        <v>24</v>
      </c>
      <c r="N188" s="87" t="s">
        <v>24</v>
      </c>
      <c r="O188" s="87" t="s">
        <v>24</v>
      </c>
      <c r="P188" s="87" t="s">
        <v>24</v>
      </c>
      <c r="Q188" s="87" t="s">
        <v>24</v>
      </c>
      <c r="R188" s="87" t="s">
        <v>24</v>
      </c>
      <c r="S188" s="87" t="s">
        <v>24</v>
      </c>
      <c r="T188" s="87" t="s">
        <v>24</v>
      </c>
      <c r="U188" s="87" t="s">
        <v>24</v>
      </c>
      <c r="V188" s="87" t="s">
        <v>24</v>
      </c>
      <c r="W188" s="87" t="s">
        <v>24</v>
      </c>
      <c r="X188" s="87" t="s">
        <v>24</v>
      </c>
      <c r="Y188" s="87" t="s">
        <v>24</v>
      </c>
      <c r="Z188" s="87" t="s">
        <v>24</v>
      </c>
      <c r="AA188" s="87" t="s">
        <v>24</v>
      </c>
      <c r="AB188" s="87" t="s">
        <v>24</v>
      </c>
      <c r="AC188" s="87" t="s">
        <v>24</v>
      </c>
      <c r="AD188" s="87" t="s">
        <v>24</v>
      </c>
      <c r="AE188" s="87" t="s">
        <v>24</v>
      </c>
    </row>
    <row r="190" spans="1:31" x14ac:dyDescent="0.25">
      <c r="A190" t="s">
        <v>116</v>
      </c>
      <c r="B190" s="32" t="s">
        <v>128</v>
      </c>
    </row>
    <row r="191" spans="1:31" x14ac:dyDescent="0.25">
      <c r="B191" s="32" t="s">
        <v>265</v>
      </c>
    </row>
    <row r="192" spans="1:31" x14ac:dyDescent="0.25">
      <c r="B192" s="32" t="s">
        <v>266</v>
      </c>
    </row>
    <row r="193" spans="1:2" x14ac:dyDescent="0.25">
      <c r="A193" t="s">
        <v>129</v>
      </c>
      <c r="B193" t="s">
        <v>309</v>
      </c>
    </row>
    <row r="194" spans="1:2" x14ac:dyDescent="0.25">
      <c r="B194" t="s">
        <v>310</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427A5-0A51-40A2-B6BF-DF5EE5B15AA8}">
  <dimension ref="A1:BJ26"/>
  <sheetViews>
    <sheetView workbookViewId="0">
      <pane xSplit="1" ySplit="7" topLeftCell="B8" activePane="bottomRight" state="frozen"/>
      <selection sqref="A1:XFD1048576"/>
      <selection pane="topRight" sqref="A1:XFD1048576"/>
      <selection pane="bottomLeft" sqref="A1:XFD1048576"/>
      <selection pane="bottomRight"/>
    </sheetView>
  </sheetViews>
  <sheetFormatPr defaultRowHeight="15" x14ac:dyDescent="0.25"/>
  <sheetData>
    <row r="1" spans="1:62" ht="18.75" x14ac:dyDescent="0.3">
      <c r="A1" s="11" t="s">
        <v>316</v>
      </c>
    </row>
    <row r="2" spans="1:62" ht="21" x14ac:dyDescent="0.35">
      <c r="A2" s="12" t="s">
        <v>258</v>
      </c>
      <c r="J2" s="108"/>
    </row>
    <row r="5" spans="1:62" ht="16.5" x14ac:dyDescent="0.3">
      <c r="A5" s="12" t="s">
        <v>320</v>
      </c>
      <c r="B5" s="12"/>
      <c r="C5" s="12"/>
      <c r="D5" s="12"/>
      <c r="E5" s="12"/>
      <c r="F5" s="12"/>
      <c r="G5" s="12"/>
      <c r="H5" s="12"/>
      <c r="I5" s="12"/>
      <c r="J5" s="12"/>
      <c r="K5" s="12"/>
      <c r="L5" s="12"/>
      <c r="M5" s="12"/>
      <c r="N5" s="12"/>
      <c r="O5" s="12"/>
      <c r="P5" s="12"/>
      <c r="Q5" s="12"/>
      <c r="R5" s="12"/>
      <c r="S5" s="12"/>
      <c r="T5" s="12"/>
      <c r="U5" s="12"/>
    </row>
    <row r="7" spans="1:62" s="4" customFormat="1" x14ac:dyDescent="0.25">
      <c r="A7" s="3" t="s">
        <v>11</v>
      </c>
      <c r="B7" s="13">
        <v>1990</v>
      </c>
      <c r="C7" s="13">
        <v>1991</v>
      </c>
      <c r="D7" s="13">
        <v>1992</v>
      </c>
      <c r="E7" s="13">
        <v>1993</v>
      </c>
      <c r="F7" s="13">
        <v>1994</v>
      </c>
      <c r="G7" s="13">
        <v>1995</v>
      </c>
      <c r="H7" s="13">
        <v>1996</v>
      </c>
      <c r="I7" s="13">
        <v>1997</v>
      </c>
      <c r="J7" s="13">
        <v>1998</v>
      </c>
      <c r="K7" s="13">
        <v>1999</v>
      </c>
      <c r="L7" s="13">
        <v>2000</v>
      </c>
      <c r="M7" s="13">
        <v>2001</v>
      </c>
      <c r="N7" s="13">
        <v>2002</v>
      </c>
      <c r="O7" s="13">
        <v>2003</v>
      </c>
      <c r="P7" s="13">
        <v>2004</v>
      </c>
      <c r="Q7" s="13">
        <v>2005</v>
      </c>
      <c r="R7" s="13">
        <v>2006</v>
      </c>
      <c r="S7" s="13">
        <v>2007</v>
      </c>
      <c r="T7" s="13">
        <v>2008</v>
      </c>
      <c r="U7" s="13">
        <v>2009</v>
      </c>
      <c r="V7" s="13">
        <v>2010</v>
      </c>
      <c r="W7" s="13">
        <v>2011</v>
      </c>
      <c r="X7" s="13">
        <v>2012</v>
      </c>
      <c r="Y7" s="13">
        <v>2013</v>
      </c>
      <c r="Z7" s="13">
        <v>2014</v>
      </c>
      <c r="AA7" s="13">
        <v>2015</v>
      </c>
      <c r="AB7" s="13">
        <v>2016</v>
      </c>
      <c r="AC7" s="13">
        <v>2017</v>
      </c>
      <c r="AD7" s="13">
        <v>2018</v>
      </c>
      <c r="AE7" s="13">
        <v>2019</v>
      </c>
      <c r="AF7" s="13">
        <v>2020</v>
      </c>
      <c r="AG7" s="13">
        <v>2021</v>
      </c>
      <c r="AH7" s="13">
        <v>2022</v>
      </c>
      <c r="AI7" s="13">
        <v>2023</v>
      </c>
      <c r="AJ7" s="3">
        <v>2024</v>
      </c>
      <c r="AK7" s="3">
        <v>2025</v>
      </c>
      <c r="AL7" s="3">
        <v>2026</v>
      </c>
      <c r="AM7" s="3">
        <v>2027</v>
      </c>
      <c r="AN7" s="3">
        <v>2028</v>
      </c>
      <c r="AO7" s="3">
        <v>2029</v>
      </c>
      <c r="AP7" s="3">
        <v>2030</v>
      </c>
      <c r="AQ7" s="3">
        <v>2031</v>
      </c>
      <c r="AR7" s="3">
        <v>2032</v>
      </c>
      <c r="AS7" s="3">
        <v>2033</v>
      </c>
      <c r="AT7" s="3">
        <v>2034</v>
      </c>
      <c r="AU7" s="3">
        <v>2035</v>
      </c>
      <c r="AV7" s="3">
        <v>2036</v>
      </c>
      <c r="AW7" s="3">
        <v>2037</v>
      </c>
      <c r="AX7" s="3">
        <v>2038</v>
      </c>
      <c r="AY7" s="3">
        <v>2039</v>
      </c>
      <c r="AZ7" s="3">
        <v>2040</v>
      </c>
      <c r="BA7" s="3">
        <v>2041</v>
      </c>
      <c r="BB7" s="3">
        <v>2042</v>
      </c>
      <c r="BC7" s="3">
        <v>2043</v>
      </c>
      <c r="BD7" s="3">
        <v>2044</v>
      </c>
      <c r="BE7" s="3">
        <v>2045</v>
      </c>
      <c r="BF7" s="3">
        <v>2046</v>
      </c>
      <c r="BG7" s="3">
        <v>2047</v>
      </c>
      <c r="BH7" s="3">
        <v>2048</v>
      </c>
      <c r="BI7" s="3">
        <v>2049</v>
      </c>
      <c r="BJ7" s="3">
        <v>2050</v>
      </c>
    </row>
    <row r="8" spans="1:62" x14ac:dyDescent="0.25">
      <c r="A8" t="s">
        <v>20</v>
      </c>
      <c r="B8" s="49">
        <v>41.413504944510251</v>
      </c>
      <c r="C8" s="49">
        <v>63.343249237203594</v>
      </c>
      <c r="D8" s="49">
        <v>64.229066381066175</v>
      </c>
      <c r="E8" s="49">
        <v>99.571838579623503</v>
      </c>
      <c r="F8" s="49">
        <v>98.187272210045677</v>
      </c>
      <c r="G8" s="49">
        <v>138.90519728321024</v>
      </c>
      <c r="H8" s="49">
        <v>181.51027917839195</v>
      </c>
      <c r="I8" s="49">
        <v>239.32211462589305</v>
      </c>
      <c r="J8" s="49">
        <v>324.39070693124995</v>
      </c>
      <c r="K8" s="49">
        <v>327.08974282691611</v>
      </c>
      <c r="L8" s="49">
        <v>543.1611482710972</v>
      </c>
      <c r="M8" s="49">
        <v>705.01314444912668</v>
      </c>
      <c r="N8" s="49">
        <v>885.78402690868495</v>
      </c>
      <c r="O8" s="49">
        <v>1280.2737879563003</v>
      </c>
      <c r="P8" s="49">
        <v>1375.3242299179351</v>
      </c>
      <c r="Q8" s="49">
        <v>1479.5050515487817</v>
      </c>
      <c r="R8" s="49">
        <v>1771.674785117244</v>
      </c>
      <c r="S8" s="49">
        <v>1843.1499643441593</v>
      </c>
      <c r="T8" s="49">
        <v>1902.7069112030426</v>
      </c>
      <c r="U8" s="49">
        <v>1879.8790097212304</v>
      </c>
      <c r="V8" s="49">
        <v>1883.2173503211197</v>
      </c>
      <c r="W8" s="49">
        <v>1821.4441646720541</v>
      </c>
      <c r="X8" s="49">
        <v>1623.9170871541578</v>
      </c>
      <c r="Y8" s="49">
        <v>1637.8737807368307</v>
      </c>
      <c r="Z8" s="49">
        <v>2035.3772255670281</v>
      </c>
      <c r="AA8" s="49">
        <v>2338.1189563611533</v>
      </c>
      <c r="AB8" s="49">
        <v>3368.5767591832705</v>
      </c>
      <c r="AC8" s="49">
        <v>4450.709627459154</v>
      </c>
      <c r="AD8" s="49">
        <v>4957.472140793745</v>
      </c>
      <c r="AE8" s="49">
        <v>6209.4387917902113</v>
      </c>
      <c r="AF8" s="49">
        <v>7217.7679612863767</v>
      </c>
      <c r="AG8" s="49">
        <v>8265.5687698587517</v>
      </c>
      <c r="AH8" s="49">
        <v>8696.784169636303</v>
      </c>
      <c r="AI8" s="49">
        <v>10818.923894292455</v>
      </c>
      <c r="AJ8" s="50">
        <v>10502.747222566968</v>
      </c>
      <c r="AK8" s="50">
        <v>11398.544885063666</v>
      </c>
      <c r="AL8" s="50">
        <v>12427.662092352643</v>
      </c>
      <c r="AM8" s="50">
        <v>13811.255385144892</v>
      </c>
      <c r="AN8" s="50">
        <v>14740.895916203715</v>
      </c>
      <c r="AO8" s="50">
        <v>15305.271889759368</v>
      </c>
      <c r="AP8" s="50">
        <v>16060.307151882818</v>
      </c>
      <c r="AQ8" s="50">
        <v>16750.275789277017</v>
      </c>
      <c r="AR8" s="50">
        <v>17350.379984843181</v>
      </c>
      <c r="AS8" s="50">
        <v>17745.661280259643</v>
      </c>
      <c r="AT8" s="50">
        <v>18183.874027819391</v>
      </c>
      <c r="AU8" s="50">
        <v>18266.36128654562</v>
      </c>
      <c r="AV8" s="50">
        <v>18253.324407569689</v>
      </c>
      <c r="AW8" s="50">
        <v>18278.226743415315</v>
      </c>
      <c r="AX8" s="50">
        <v>18273.449388142686</v>
      </c>
      <c r="AY8" s="50">
        <v>18240.096128993628</v>
      </c>
      <c r="AZ8" s="50">
        <v>18218.289755333182</v>
      </c>
      <c r="BA8" s="50">
        <v>18339.77604396666</v>
      </c>
      <c r="BB8" s="50">
        <v>18471.303043821561</v>
      </c>
      <c r="BC8" s="50">
        <v>18594.807102305112</v>
      </c>
      <c r="BD8" s="50">
        <v>18725.158469985661</v>
      </c>
      <c r="BE8" s="50">
        <v>18850.903403217348</v>
      </c>
      <c r="BF8" s="50">
        <v>18981.380795321926</v>
      </c>
      <c r="BG8" s="50">
        <v>19104.436184607272</v>
      </c>
      <c r="BH8" s="50">
        <v>19222.413673935385</v>
      </c>
      <c r="BI8" s="50">
        <v>19345.88779980734</v>
      </c>
      <c r="BJ8" s="50">
        <v>19464.345379953644</v>
      </c>
    </row>
    <row r="9" spans="1:62" x14ac:dyDescent="0.25">
      <c r="A9" s="2" t="s">
        <v>1</v>
      </c>
      <c r="B9" s="33">
        <v>99.570111268129864</v>
      </c>
      <c r="C9" s="33">
        <v>159.73707683125485</v>
      </c>
      <c r="D9" s="33">
        <v>167.88953249866364</v>
      </c>
      <c r="E9" s="33">
        <v>252.83427631301103</v>
      </c>
      <c r="F9" s="33">
        <v>239.15774993545136</v>
      </c>
      <c r="G9" s="33">
        <v>327.46747881968616</v>
      </c>
      <c r="H9" s="33">
        <v>414.97315512006696</v>
      </c>
      <c r="I9" s="33">
        <v>463.12299145318354</v>
      </c>
      <c r="J9" s="33">
        <v>543.39210902185334</v>
      </c>
      <c r="K9" s="33">
        <v>547.03717339476236</v>
      </c>
      <c r="L9" s="33">
        <v>612.76294674819633</v>
      </c>
      <c r="M9" s="33">
        <v>681.50833625715563</v>
      </c>
      <c r="N9" s="33">
        <v>750.299084672763</v>
      </c>
      <c r="O9" s="33">
        <v>905.71392214934542</v>
      </c>
      <c r="P9" s="33">
        <v>859.68225270461915</v>
      </c>
      <c r="Q9" s="33">
        <v>1544.863315759211</v>
      </c>
      <c r="R9" s="33">
        <v>1702.0503430201682</v>
      </c>
      <c r="S9" s="33">
        <v>1658.7348165167598</v>
      </c>
      <c r="T9" s="33">
        <v>1772.4973585279331</v>
      </c>
      <c r="U9" s="33">
        <v>1900.6870124523787</v>
      </c>
      <c r="V9" s="33">
        <v>1904.9339746772835</v>
      </c>
      <c r="W9" s="33">
        <v>1665.2606530015464</v>
      </c>
      <c r="X9" s="33">
        <v>1665.0044826935855</v>
      </c>
      <c r="Y9" s="33">
        <v>1666.255831996489</v>
      </c>
      <c r="Z9" s="33">
        <v>2011.1842217970777</v>
      </c>
      <c r="AA9" s="33">
        <v>2181.1774765050318</v>
      </c>
      <c r="AB9" s="33">
        <v>1787.8100277317826</v>
      </c>
      <c r="AC9" s="33">
        <v>2442.5957897202588</v>
      </c>
      <c r="AD9" s="33">
        <v>2721.4660665986198</v>
      </c>
      <c r="AE9" s="33">
        <v>3285.3186528952569</v>
      </c>
      <c r="AF9" s="33">
        <v>3998.9058348552217</v>
      </c>
      <c r="AG9" s="33">
        <v>4550.4413591462553</v>
      </c>
      <c r="AH9" s="33">
        <v>4712.438618212318</v>
      </c>
      <c r="AI9" s="33">
        <v>5765.1624722147662</v>
      </c>
      <c r="AJ9" s="34">
        <v>7279.7757521257963</v>
      </c>
      <c r="AK9" s="34">
        <v>8101.5247810431747</v>
      </c>
      <c r="AL9" s="34">
        <v>8744.8058489566338</v>
      </c>
      <c r="AM9" s="34">
        <v>9714.3934116441578</v>
      </c>
      <c r="AN9" s="34">
        <v>10130.635684317824</v>
      </c>
      <c r="AO9" s="34">
        <v>10494.107406235347</v>
      </c>
      <c r="AP9" s="34">
        <v>10828.428297989129</v>
      </c>
      <c r="AQ9" s="34">
        <v>11177.676780150297</v>
      </c>
      <c r="AR9" s="34">
        <v>11524.159823197733</v>
      </c>
      <c r="AS9" s="34">
        <v>11544.362569432004</v>
      </c>
      <c r="AT9" s="34">
        <v>11823.777253495397</v>
      </c>
      <c r="AU9" s="34">
        <v>11738.294902704813</v>
      </c>
      <c r="AV9" s="34">
        <v>11671.701298497292</v>
      </c>
      <c r="AW9" s="34">
        <v>11726.679810861768</v>
      </c>
      <c r="AX9" s="34">
        <v>11692.574819057485</v>
      </c>
      <c r="AY9" s="34">
        <v>11701.508436299788</v>
      </c>
      <c r="AZ9" s="34">
        <v>11610.99255324785</v>
      </c>
      <c r="BA9" s="34">
        <v>11480.033171474191</v>
      </c>
      <c r="BB9" s="34">
        <v>11469.170394022998</v>
      </c>
      <c r="BC9" s="34">
        <v>11201.077824713062</v>
      </c>
      <c r="BD9" s="34">
        <v>11190.713313280266</v>
      </c>
      <c r="BE9" s="34">
        <v>11077.362593581551</v>
      </c>
      <c r="BF9" s="34">
        <v>10959.12240277234</v>
      </c>
      <c r="BG9" s="34">
        <v>10940.691418213652</v>
      </c>
      <c r="BH9" s="34">
        <v>10700.928285002976</v>
      </c>
      <c r="BI9" s="34">
        <v>10731.600476442865</v>
      </c>
      <c r="BJ9" s="34">
        <v>10649.366022914677</v>
      </c>
    </row>
    <row r="11" spans="1:62" ht="16.5" x14ac:dyDescent="0.3">
      <c r="A11" s="12" t="s">
        <v>317</v>
      </c>
      <c r="B11" s="12"/>
      <c r="C11" s="12"/>
      <c r="D11" s="12"/>
      <c r="E11" s="12"/>
      <c r="F11" s="12"/>
      <c r="G11" s="12"/>
      <c r="H11" s="12"/>
      <c r="I11" s="12"/>
      <c r="J11" s="12"/>
      <c r="K11" s="12"/>
      <c r="L11" s="12"/>
      <c r="M11" s="12"/>
      <c r="N11" s="12"/>
      <c r="O11" s="12"/>
      <c r="P11" s="12"/>
      <c r="Q11" s="12"/>
      <c r="R11" s="12"/>
      <c r="S11" s="12"/>
      <c r="T11" s="12"/>
      <c r="U11" s="12"/>
    </row>
    <row r="13" spans="1:62" s="4" customFormat="1" x14ac:dyDescent="0.25">
      <c r="A13" s="3" t="s">
        <v>11</v>
      </c>
      <c r="B13" s="13">
        <v>1990</v>
      </c>
      <c r="C13" s="13">
        <v>1991</v>
      </c>
      <c r="D13" s="13">
        <v>1992</v>
      </c>
      <c r="E13" s="13">
        <v>1993</v>
      </c>
      <c r="F13" s="13">
        <v>1994</v>
      </c>
      <c r="G13" s="13">
        <v>1995</v>
      </c>
      <c r="H13" s="13">
        <v>1996</v>
      </c>
      <c r="I13" s="13">
        <v>1997</v>
      </c>
      <c r="J13" s="13">
        <v>1998</v>
      </c>
      <c r="K13" s="13">
        <v>1999</v>
      </c>
      <c r="L13" s="13">
        <v>2000</v>
      </c>
      <c r="M13" s="13">
        <v>2001</v>
      </c>
      <c r="N13" s="13">
        <v>2002</v>
      </c>
      <c r="O13" s="13">
        <v>2003</v>
      </c>
      <c r="P13" s="13">
        <v>2004</v>
      </c>
      <c r="Q13" s="13">
        <v>2005</v>
      </c>
      <c r="R13" s="13">
        <v>2006</v>
      </c>
      <c r="S13" s="13">
        <v>2007</v>
      </c>
      <c r="T13" s="13">
        <v>2008</v>
      </c>
      <c r="U13" s="13">
        <v>2009</v>
      </c>
      <c r="V13" s="13">
        <v>2010</v>
      </c>
      <c r="W13" s="13">
        <v>2011</v>
      </c>
      <c r="X13" s="13">
        <v>2012</v>
      </c>
      <c r="Y13" s="13">
        <v>2013</v>
      </c>
      <c r="Z13" s="13">
        <v>2014</v>
      </c>
      <c r="AA13" s="13">
        <v>2015</v>
      </c>
      <c r="AB13" s="13">
        <v>2016</v>
      </c>
      <c r="AC13" s="13">
        <v>2017</v>
      </c>
      <c r="AD13" s="13">
        <v>2018</v>
      </c>
      <c r="AE13" s="13">
        <v>2019</v>
      </c>
      <c r="AF13" s="13">
        <v>2020</v>
      </c>
      <c r="AG13" s="13">
        <v>2021</v>
      </c>
      <c r="AH13" s="13">
        <v>2022</v>
      </c>
      <c r="AI13" s="13">
        <v>2023</v>
      </c>
      <c r="AJ13" s="3">
        <v>2024</v>
      </c>
      <c r="AK13" s="3">
        <v>2025</v>
      </c>
      <c r="AL13" s="3">
        <v>2026</v>
      </c>
      <c r="AM13" s="3">
        <v>2027</v>
      </c>
      <c r="AN13" s="3">
        <v>2028</v>
      </c>
      <c r="AO13" s="3">
        <v>2029</v>
      </c>
      <c r="AP13" s="3">
        <v>2030</v>
      </c>
      <c r="AQ13" s="3">
        <v>2031</v>
      </c>
      <c r="AR13" s="3">
        <v>2032</v>
      </c>
      <c r="AS13" s="3">
        <v>2033</v>
      </c>
      <c r="AT13" s="3">
        <v>2034</v>
      </c>
      <c r="AU13" s="3">
        <v>2035</v>
      </c>
      <c r="AV13" s="3">
        <v>2036</v>
      </c>
      <c r="AW13" s="3">
        <v>2037</v>
      </c>
      <c r="AX13" s="3">
        <v>2038</v>
      </c>
      <c r="AY13" s="3">
        <v>2039</v>
      </c>
      <c r="AZ13" s="3">
        <v>2040</v>
      </c>
      <c r="BA13" s="3">
        <v>2041</v>
      </c>
      <c r="BB13" s="3">
        <v>2042</v>
      </c>
      <c r="BC13" s="3">
        <v>2043</v>
      </c>
      <c r="BD13" s="3">
        <v>2044</v>
      </c>
      <c r="BE13" s="3">
        <v>2045</v>
      </c>
      <c r="BF13" s="3">
        <v>2046</v>
      </c>
      <c r="BG13" s="3">
        <v>2047</v>
      </c>
      <c r="BH13" s="3">
        <v>2048</v>
      </c>
      <c r="BI13" s="3">
        <v>2049</v>
      </c>
      <c r="BJ13" s="3">
        <v>2050</v>
      </c>
    </row>
    <row r="14" spans="1:62" x14ac:dyDescent="0.25">
      <c r="A14" t="s">
        <v>20</v>
      </c>
      <c r="B14" s="49">
        <v>0.80721353764947734</v>
      </c>
      <c r="C14" s="49">
        <v>1.2272832802089861</v>
      </c>
      <c r="D14" s="49">
        <v>1.2368032136956497</v>
      </c>
      <c r="E14" s="49">
        <v>1.9052904846809213</v>
      </c>
      <c r="F14" s="49">
        <v>1.8668724800238898</v>
      </c>
      <c r="G14" s="49">
        <v>2.6236358601987009</v>
      </c>
      <c r="H14" s="49">
        <v>3.4275423238078968</v>
      </c>
      <c r="I14" s="49">
        <v>4.5087600273164732</v>
      </c>
      <c r="J14" s="49">
        <v>6.098870026821511</v>
      </c>
      <c r="K14" s="49">
        <v>6.141414474287668</v>
      </c>
      <c r="L14" s="49">
        <v>10.243795884961065</v>
      </c>
      <c r="M14" s="49">
        <v>13.220881326179788</v>
      </c>
      <c r="N14" s="49">
        <v>16.252277098257924</v>
      </c>
      <c r="O14" s="49">
        <v>23.396492454622155</v>
      </c>
      <c r="P14" s="49">
        <v>25.073702199562586</v>
      </c>
      <c r="Q14" s="49">
        <v>26.87032840714388</v>
      </c>
      <c r="R14" s="49">
        <v>33.076124291681801</v>
      </c>
      <c r="S14" s="49">
        <v>37.963863046169401</v>
      </c>
      <c r="T14" s="49">
        <v>39.261383432661674</v>
      </c>
      <c r="U14" s="49">
        <v>37.47469940528979</v>
      </c>
      <c r="V14" s="49">
        <v>37.534557918831027</v>
      </c>
      <c r="W14" s="49">
        <v>36.724054116816461</v>
      </c>
      <c r="X14" s="49">
        <v>31.861067816203022</v>
      </c>
      <c r="Y14" s="49">
        <v>32.148414823468862</v>
      </c>
      <c r="Z14" s="49">
        <v>39.60823910475861</v>
      </c>
      <c r="AA14" s="49">
        <v>45.40771153910439</v>
      </c>
      <c r="AB14" s="49">
        <v>66.478777698213179</v>
      </c>
      <c r="AC14" s="49">
        <v>88.842860614676027</v>
      </c>
      <c r="AD14" s="49">
        <v>100.19757917392157</v>
      </c>
      <c r="AE14" s="49">
        <v>125.35536722890217</v>
      </c>
      <c r="AF14" s="49">
        <v>144.70332796459596</v>
      </c>
      <c r="AG14" s="49">
        <v>161.65122089776736</v>
      </c>
      <c r="AH14" s="49">
        <v>170.17309118039651</v>
      </c>
      <c r="AI14" s="49">
        <v>209.69709057669735</v>
      </c>
      <c r="AJ14" s="50">
        <v>205.36265240961055</v>
      </c>
      <c r="AK14" s="50">
        <v>222.32111580689985</v>
      </c>
      <c r="AL14" s="50">
        <v>241.71680312397277</v>
      </c>
      <c r="AM14" s="50">
        <v>267.88107298367134</v>
      </c>
      <c r="AN14" s="50">
        <v>285.19557119265676</v>
      </c>
      <c r="AO14" s="50">
        <v>295.32767031102583</v>
      </c>
      <c r="AP14" s="50">
        <v>309.11901213751293</v>
      </c>
      <c r="AQ14" s="50">
        <v>322.38741500710802</v>
      </c>
      <c r="AR14" s="50">
        <v>333.90772803235643</v>
      </c>
      <c r="AS14" s="50">
        <v>341.37097410189858</v>
      </c>
      <c r="AT14" s="50">
        <v>349.75401303292278</v>
      </c>
      <c r="AU14" s="50">
        <v>351.26060136047425</v>
      </c>
      <c r="AV14" s="50">
        <v>350.93107022514732</v>
      </c>
      <c r="AW14" s="50">
        <v>351.26591562486783</v>
      </c>
      <c r="AX14" s="50">
        <v>351.08721090903202</v>
      </c>
      <c r="AY14" s="50">
        <v>350.3059249180435</v>
      </c>
      <c r="AZ14" s="50">
        <v>349.80440869695911</v>
      </c>
      <c r="BA14" s="50">
        <v>351.90635861466853</v>
      </c>
      <c r="BB14" s="50">
        <v>354.18526309727724</v>
      </c>
      <c r="BC14" s="50">
        <v>356.30748735852472</v>
      </c>
      <c r="BD14" s="50">
        <v>358.55337744997257</v>
      </c>
      <c r="BE14" s="50">
        <v>360.71725465227041</v>
      </c>
      <c r="BF14" s="50">
        <v>362.95836575442627</v>
      </c>
      <c r="BG14" s="50">
        <v>365.06334535748971</v>
      </c>
      <c r="BH14" s="50">
        <v>367.01765737729829</v>
      </c>
      <c r="BI14" s="50">
        <v>369.13193865471374</v>
      </c>
      <c r="BJ14" s="50">
        <v>371.09142454779737</v>
      </c>
    </row>
    <row r="15" spans="1:62" x14ac:dyDescent="0.25">
      <c r="A15" s="2" t="s">
        <v>1</v>
      </c>
      <c r="B15" s="33">
        <v>2.8592907807524428</v>
      </c>
      <c r="C15" s="33">
        <v>4.3339174129548246</v>
      </c>
      <c r="D15" s="33">
        <v>4.2890370264116715</v>
      </c>
      <c r="E15" s="33">
        <v>6.058413052946821</v>
      </c>
      <c r="F15" s="33">
        <v>5.3516819284852444</v>
      </c>
      <c r="G15" s="33">
        <v>6.8088403217469535</v>
      </c>
      <c r="H15" s="33">
        <v>8.5493774887413743</v>
      </c>
      <c r="I15" s="33">
        <v>9.4239398116647344</v>
      </c>
      <c r="J15" s="33">
        <v>10.953970750314843</v>
      </c>
      <c r="K15" s="33">
        <v>10.923417241494391</v>
      </c>
      <c r="L15" s="33">
        <v>12.119319071842552</v>
      </c>
      <c r="M15" s="33">
        <v>13.478975876482117</v>
      </c>
      <c r="N15" s="33">
        <v>15.114335903841969</v>
      </c>
      <c r="O15" s="33">
        <v>17.795967255355858</v>
      </c>
      <c r="P15" s="33">
        <v>16.998082647631797</v>
      </c>
      <c r="Q15" s="33">
        <v>27.859610512197104</v>
      </c>
      <c r="R15" s="33">
        <v>29.212615315417509</v>
      </c>
      <c r="S15" s="33">
        <v>28.520587891086734</v>
      </c>
      <c r="T15" s="33">
        <v>30.243451476110504</v>
      </c>
      <c r="U15" s="33">
        <v>30.923535291532332</v>
      </c>
      <c r="V15" s="33">
        <v>29.727626546504652</v>
      </c>
      <c r="W15" s="33">
        <v>25.973051434942697</v>
      </c>
      <c r="X15" s="33">
        <v>26.092987252452478</v>
      </c>
      <c r="Y15" s="33">
        <v>25.523882148562805</v>
      </c>
      <c r="Z15" s="33">
        <v>30.334930691935291</v>
      </c>
      <c r="AA15" s="33">
        <v>33.048030520896091</v>
      </c>
      <c r="AB15" s="33">
        <v>24.655582180160383</v>
      </c>
      <c r="AC15" s="33">
        <v>34.572029531931491</v>
      </c>
      <c r="AD15" s="33">
        <v>37.861198429556723</v>
      </c>
      <c r="AE15" s="33">
        <v>44.941242436002433</v>
      </c>
      <c r="AF15" s="33">
        <v>53.561838971899739</v>
      </c>
      <c r="AG15" s="33">
        <v>58.220052313101007</v>
      </c>
      <c r="AH15" s="33">
        <v>59.749484137255308</v>
      </c>
      <c r="AI15" s="33">
        <v>68.891607430799155</v>
      </c>
      <c r="AJ15" s="34">
        <v>93.672091253738401</v>
      </c>
      <c r="AK15" s="34">
        <v>103.77153714201745</v>
      </c>
      <c r="AL15" s="34">
        <v>111.20569890012857</v>
      </c>
      <c r="AM15" s="34">
        <v>121.31905090834087</v>
      </c>
      <c r="AN15" s="34">
        <v>127.39682005762317</v>
      </c>
      <c r="AO15" s="34">
        <v>129.71001616652345</v>
      </c>
      <c r="AP15" s="34">
        <v>132.97314985739305</v>
      </c>
      <c r="AQ15" s="34">
        <v>136.63853075495629</v>
      </c>
      <c r="AR15" s="34">
        <v>138.88598397011782</v>
      </c>
      <c r="AS15" s="34">
        <v>140.1037680929627</v>
      </c>
      <c r="AT15" s="34">
        <v>141.48689244872833</v>
      </c>
      <c r="AU15" s="34">
        <v>140.40901227596291</v>
      </c>
      <c r="AV15" s="34">
        <v>139.37833893393511</v>
      </c>
      <c r="AW15" s="34">
        <v>138.25614491359337</v>
      </c>
      <c r="AX15" s="34">
        <v>137.16194724432557</v>
      </c>
      <c r="AY15" s="34">
        <v>135.42884776344215</v>
      </c>
      <c r="AZ15" s="34">
        <v>134.23884810862552</v>
      </c>
      <c r="BA15" s="34">
        <v>132.4580213560611</v>
      </c>
      <c r="BB15" s="34">
        <v>131.38759508936465</v>
      </c>
      <c r="BC15" s="34">
        <v>129.78807101950281</v>
      </c>
      <c r="BD15" s="34">
        <v>128.20929350793901</v>
      </c>
      <c r="BE15" s="34">
        <v>127.18941249200719</v>
      </c>
      <c r="BF15" s="34">
        <v>125.35494667312567</v>
      </c>
      <c r="BG15" s="34">
        <v>123.63764884754309</v>
      </c>
      <c r="BH15" s="34">
        <v>122.58784546361136</v>
      </c>
      <c r="BI15" s="34">
        <v>122.00229947454085</v>
      </c>
      <c r="BJ15" s="34">
        <v>120.93173386845443</v>
      </c>
    </row>
    <row r="17" spans="1:62" ht="16.5" x14ac:dyDescent="0.3">
      <c r="A17" s="12" t="s">
        <v>318</v>
      </c>
    </row>
    <row r="19" spans="1:62" s="4" customFormat="1" x14ac:dyDescent="0.25">
      <c r="A19" s="3" t="s">
        <v>11</v>
      </c>
      <c r="B19" s="13">
        <v>1990</v>
      </c>
      <c r="C19" s="13">
        <v>1991</v>
      </c>
      <c r="D19" s="13">
        <v>1992</v>
      </c>
      <c r="E19" s="13">
        <v>1993</v>
      </c>
      <c r="F19" s="13">
        <v>1994</v>
      </c>
      <c r="G19" s="13">
        <v>1995</v>
      </c>
      <c r="H19" s="13">
        <v>1996</v>
      </c>
      <c r="I19" s="13">
        <v>1997</v>
      </c>
      <c r="J19" s="13">
        <v>1998</v>
      </c>
      <c r="K19" s="13">
        <v>1999</v>
      </c>
      <c r="L19" s="13">
        <v>2000</v>
      </c>
      <c r="M19" s="13">
        <v>2001</v>
      </c>
      <c r="N19" s="13">
        <v>2002</v>
      </c>
      <c r="O19" s="13">
        <v>2003</v>
      </c>
      <c r="P19" s="13">
        <v>2004</v>
      </c>
      <c r="Q19" s="13">
        <v>2005</v>
      </c>
      <c r="R19" s="13">
        <v>2006</v>
      </c>
      <c r="S19" s="13">
        <v>2007</v>
      </c>
      <c r="T19" s="13">
        <v>2008</v>
      </c>
      <c r="U19" s="13">
        <v>2009</v>
      </c>
      <c r="V19" s="13">
        <v>2010</v>
      </c>
      <c r="W19" s="13">
        <v>2011</v>
      </c>
      <c r="X19" s="13">
        <v>2012</v>
      </c>
      <c r="Y19" s="13">
        <v>2013</v>
      </c>
      <c r="Z19" s="13">
        <v>2014</v>
      </c>
      <c r="AA19" s="13">
        <v>2015</v>
      </c>
      <c r="AB19" s="13">
        <v>2016</v>
      </c>
      <c r="AC19" s="13">
        <v>2017</v>
      </c>
      <c r="AD19" s="13">
        <v>2018</v>
      </c>
      <c r="AE19" s="13">
        <v>2019</v>
      </c>
      <c r="AF19" s="13">
        <v>2020</v>
      </c>
      <c r="AG19" s="13">
        <v>2021</v>
      </c>
      <c r="AH19" s="13">
        <v>2022</v>
      </c>
      <c r="AI19" s="13">
        <v>2023</v>
      </c>
      <c r="AJ19" s="3">
        <v>2024</v>
      </c>
      <c r="AK19" s="3">
        <v>2025</v>
      </c>
      <c r="AL19" s="3">
        <v>2026</v>
      </c>
      <c r="AM19" s="3">
        <v>2027</v>
      </c>
      <c r="AN19" s="3">
        <v>2028</v>
      </c>
      <c r="AO19" s="3">
        <v>2029</v>
      </c>
      <c r="AP19" s="3">
        <v>2030</v>
      </c>
      <c r="AQ19" s="3">
        <v>2031</v>
      </c>
      <c r="AR19" s="3">
        <v>2032</v>
      </c>
      <c r="AS19" s="3">
        <v>2033</v>
      </c>
      <c r="AT19" s="3">
        <v>2034</v>
      </c>
      <c r="AU19" s="3">
        <v>2035</v>
      </c>
      <c r="AV19" s="3">
        <v>2036</v>
      </c>
      <c r="AW19" s="3">
        <v>2037</v>
      </c>
      <c r="AX19" s="3">
        <v>2038</v>
      </c>
      <c r="AY19" s="3">
        <v>2039</v>
      </c>
      <c r="AZ19" s="3">
        <v>2040</v>
      </c>
      <c r="BA19" s="3">
        <v>2041</v>
      </c>
      <c r="BB19" s="3">
        <v>2042</v>
      </c>
      <c r="BC19" s="3">
        <v>2043</v>
      </c>
      <c r="BD19" s="3">
        <v>2044</v>
      </c>
      <c r="BE19" s="3">
        <v>2045</v>
      </c>
      <c r="BF19" s="3">
        <v>2046</v>
      </c>
      <c r="BG19" s="3">
        <v>2047</v>
      </c>
      <c r="BH19" s="3">
        <v>2048</v>
      </c>
      <c r="BI19" s="3">
        <v>2049</v>
      </c>
      <c r="BJ19" s="3">
        <v>2050</v>
      </c>
    </row>
    <row r="20" spans="1:62" x14ac:dyDescent="0.25">
      <c r="A20" t="s">
        <v>20</v>
      </c>
      <c r="B20" s="49">
        <v>0</v>
      </c>
      <c r="C20" s="49">
        <v>0</v>
      </c>
      <c r="D20" s="49">
        <v>0</v>
      </c>
      <c r="E20" s="49">
        <v>0</v>
      </c>
      <c r="F20" s="49">
        <v>0</v>
      </c>
      <c r="G20" s="49">
        <v>0</v>
      </c>
      <c r="H20" s="49">
        <v>0</v>
      </c>
      <c r="I20" s="49">
        <v>0</v>
      </c>
      <c r="J20" s="49">
        <v>0</v>
      </c>
      <c r="K20" s="49">
        <v>0</v>
      </c>
      <c r="L20" s="49">
        <v>0</v>
      </c>
      <c r="M20" s="49">
        <v>0</v>
      </c>
      <c r="N20" s="49">
        <v>0</v>
      </c>
      <c r="O20" s="49">
        <v>0</v>
      </c>
      <c r="P20" s="49">
        <v>0</v>
      </c>
      <c r="Q20" s="49">
        <v>0</v>
      </c>
      <c r="R20" s="49">
        <v>0</v>
      </c>
      <c r="S20" s="49">
        <v>0</v>
      </c>
      <c r="T20" s="49">
        <v>0</v>
      </c>
      <c r="U20" s="49">
        <v>0</v>
      </c>
      <c r="V20" s="49">
        <v>0</v>
      </c>
      <c r="W20" s="49">
        <v>0</v>
      </c>
      <c r="X20" s="49">
        <v>0</v>
      </c>
      <c r="Y20" s="49">
        <v>0</v>
      </c>
      <c r="Z20" s="49">
        <v>0</v>
      </c>
      <c r="AA20" s="49">
        <v>0</v>
      </c>
      <c r="AB20" s="49">
        <v>0</v>
      </c>
      <c r="AC20" s="49">
        <v>0</v>
      </c>
      <c r="AD20" s="49">
        <v>0</v>
      </c>
      <c r="AE20" s="49">
        <v>0</v>
      </c>
      <c r="AF20" s="49">
        <v>0</v>
      </c>
      <c r="AG20" s="49">
        <v>0</v>
      </c>
      <c r="AH20" s="49">
        <v>0</v>
      </c>
      <c r="AI20" s="49">
        <v>0</v>
      </c>
      <c r="AJ20" s="50">
        <v>614.0563873429254</v>
      </c>
      <c r="AK20" s="50">
        <v>626.67029104940741</v>
      </c>
      <c r="AL20" s="50">
        <v>620.17599776125644</v>
      </c>
      <c r="AM20" s="50">
        <v>611.25435960534412</v>
      </c>
      <c r="AN20" s="50">
        <v>597.46913752633407</v>
      </c>
      <c r="AO20" s="50">
        <v>584.56190073971197</v>
      </c>
      <c r="AP20" s="50">
        <v>570.16661484009978</v>
      </c>
      <c r="AQ20" s="50">
        <v>560.38127870067194</v>
      </c>
      <c r="AR20" s="50">
        <v>554.08104114018374</v>
      </c>
      <c r="AS20" s="50">
        <v>549.96419162444045</v>
      </c>
      <c r="AT20" s="50">
        <v>549.27322609794851</v>
      </c>
      <c r="AU20" s="50">
        <v>550.33703311775548</v>
      </c>
      <c r="AV20" s="50">
        <v>545.62195780880234</v>
      </c>
      <c r="AW20" s="50">
        <v>541.6658341100499</v>
      </c>
      <c r="AX20" s="50">
        <v>536.47694444580497</v>
      </c>
      <c r="AY20" s="50">
        <v>533.0145201395535</v>
      </c>
      <c r="AZ20" s="50">
        <v>527.56667611441662</v>
      </c>
      <c r="BA20" s="50">
        <v>520.25125406286941</v>
      </c>
      <c r="BB20" s="50">
        <v>515.14637835244685</v>
      </c>
      <c r="BC20" s="50">
        <v>508.79299500326982</v>
      </c>
      <c r="BD20" s="50">
        <v>500.82545051391469</v>
      </c>
      <c r="BE20" s="50">
        <v>494.7815982384501</v>
      </c>
      <c r="BF20" s="50">
        <v>490.4955380767102</v>
      </c>
      <c r="BG20" s="50">
        <v>485.40860776981248</v>
      </c>
      <c r="BH20" s="50">
        <v>483.41595703607766</v>
      </c>
      <c r="BI20" s="50">
        <v>481.57504874541308</v>
      </c>
      <c r="BJ20" s="50">
        <v>479.51762374762779</v>
      </c>
    </row>
    <row r="21" spans="1:62" x14ac:dyDescent="0.25">
      <c r="A21" s="2" t="s">
        <v>1</v>
      </c>
      <c r="B21" s="33">
        <v>0</v>
      </c>
      <c r="C21" s="33">
        <v>0</v>
      </c>
      <c r="D21" s="33">
        <v>0</v>
      </c>
      <c r="E21" s="33">
        <v>0</v>
      </c>
      <c r="F21" s="33">
        <v>0</v>
      </c>
      <c r="G21" s="33">
        <v>0</v>
      </c>
      <c r="H21" s="33">
        <v>0</v>
      </c>
      <c r="I21" s="33">
        <v>0</v>
      </c>
      <c r="J21" s="33">
        <v>0</v>
      </c>
      <c r="K21" s="33">
        <v>0</v>
      </c>
      <c r="L21" s="33">
        <v>0</v>
      </c>
      <c r="M21" s="33">
        <v>0</v>
      </c>
      <c r="N21" s="33">
        <v>0</v>
      </c>
      <c r="O21" s="33">
        <v>0</v>
      </c>
      <c r="P21" s="33">
        <v>0</v>
      </c>
      <c r="Q21" s="33">
        <v>0</v>
      </c>
      <c r="R21" s="33">
        <v>0</v>
      </c>
      <c r="S21" s="33">
        <v>0</v>
      </c>
      <c r="T21" s="33">
        <v>0</v>
      </c>
      <c r="U21" s="33">
        <v>0</v>
      </c>
      <c r="V21" s="33">
        <v>0</v>
      </c>
      <c r="W21" s="33">
        <v>0</v>
      </c>
      <c r="X21" s="33">
        <v>0</v>
      </c>
      <c r="Y21" s="33">
        <v>0</v>
      </c>
      <c r="Z21" s="33">
        <v>0</v>
      </c>
      <c r="AA21" s="33">
        <v>0</v>
      </c>
      <c r="AB21" s="33">
        <v>0</v>
      </c>
      <c r="AC21" s="33">
        <v>0</v>
      </c>
      <c r="AD21" s="33">
        <v>0</v>
      </c>
      <c r="AE21" s="33">
        <v>0</v>
      </c>
      <c r="AF21" s="33">
        <v>0</v>
      </c>
      <c r="AG21" s="33">
        <v>0</v>
      </c>
      <c r="AH21" s="33">
        <v>0</v>
      </c>
      <c r="AI21" s="33">
        <v>0</v>
      </c>
      <c r="AJ21" s="34">
        <v>752.43847619229336</v>
      </c>
      <c r="AK21" s="34">
        <v>841.02873498713814</v>
      </c>
      <c r="AL21" s="34">
        <v>881.43358144733065</v>
      </c>
      <c r="AM21" s="34">
        <v>940.45468752937597</v>
      </c>
      <c r="AN21" s="34">
        <v>964.39922399244165</v>
      </c>
      <c r="AO21" s="34">
        <v>1008.4675467730176</v>
      </c>
      <c r="AP21" s="34">
        <v>1031.6867708110958</v>
      </c>
      <c r="AQ21" s="34">
        <v>1025.0404400405214</v>
      </c>
      <c r="AR21" s="34">
        <v>1035.5832744038471</v>
      </c>
      <c r="AS21" s="34">
        <v>1018.2680629006528</v>
      </c>
      <c r="AT21" s="34">
        <v>1032.2676101377538</v>
      </c>
      <c r="AU21" s="34">
        <v>1045.4864582682999</v>
      </c>
      <c r="AV21" s="34">
        <v>1053.2928732143776</v>
      </c>
      <c r="AW21" s="34">
        <v>1075.9166144957298</v>
      </c>
      <c r="AX21" s="34">
        <v>1081.4053954633323</v>
      </c>
      <c r="AY21" s="34">
        <v>1101.4636718270087</v>
      </c>
      <c r="AZ21" s="34">
        <v>1106.5326554321919</v>
      </c>
      <c r="BA21" s="34">
        <v>1095.9310181098949</v>
      </c>
      <c r="BB21" s="34">
        <v>1103.99329652344</v>
      </c>
      <c r="BC21" s="34">
        <v>1079.3904622199898</v>
      </c>
      <c r="BD21" s="34">
        <v>1086.6342706766695</v>
      </c>
      <c r="BE21" s="34">
        <v>1079.4871396241815</v>
      </c>
      <c r="BF21" s="34">
        <v>1071.8109988865885</v>
      </c>
      <c r="BG21" s="34">
        <v>1077.6995633051847</v>
      </c>
      <c r="BH21" s="34">
        <v>1062.4791965103946</v>
      </c>
      <c r="BI21" s="34">
        <v>1079.0710990427096</v>
      </c>
      <c r="BJ21" s="34">
        <v>1079.7481566939243</v>
      </c>
    </row>
    <row r="23" spans="1:62" ht="16.5" x14ac:dyDescent="0.3">
      <c r="A23" s="12" t="s">
        <v>319</v>
      </c>
    </row>
    <row r="25" spans="1:62" s="4" customFormat="1" x14ac:dyDescent="0.25">
      <c r="A25" s="3" t="s">
        <v>11</v>
      </c>
      <c r="B25" s="13">
        <v>1990</v>
      </c>
      <c r="C25" s="13">
        <v>1991</v>
      </c>
      <c r="D25" s="13">
        <v>1992</v>
      </c>
      <c r="E25" s="13">
        <v>1993</v>
      </c>
      <c r="F25" s="13">
        <v>1994</v>
      </c>
      <c r="G25" s="13">
        <v>1995</v>
      </c>
      <c r="H25" s="13">
        <v>1996</v>
      </c>
      <c r="I25" s="13">
        <v>1997</v>
      </c>
      <c r="J25" s="13">
        <v>1998</v>
      </c>
      <c r="K25" s="13">
        <v>1999</v>
      </c>
      <c r="L25" s="13">
        <v>2000</v>
      </c>
      <c r="M25" s="13">
        <v>2001</v>
      </c>
      <c r="N25" s="13">
        <v>2002</v>
      </c>
      <c r="O25" s="13">
        <v>2003</v>
      </c>
      <c r="P25" s="13">
        <v>2004</v>
      </c>
      <c r="Q25" s="13">
        <v>2005</v>
      </c>
      <c r="R25" s="13">
        <v>2006</v>
      </c>
      <c r="S25" s="13">
        <v>2007</v>
      </c>
      <c r="T25" s="13">
        <v>2008</v>
      </c>
      <c r="U25" s="13">
        <v>2009</v>
      </c>
      <c r="V25" s="13">
        <v>2010</v>
      </c>
      <c r="W25" s="13">
        <v>2011</v>
      </c>
      <c r="X25" s="13">
        <v>2012</v>
      </c>
      <c r="Y25" s="13">
        <v>2013</v>
      </c>
      <c r="Z25" s="13">
        <v>2014</v>
      </c>
      <c r="AA25" s="13">
        <v>2015</v>
      </c>
      <c r="AB25" s="13">
        <v>2016</v>
      </c>
      <c r="AC25" s="13">
        <v>2017</v>
      </c>
      <c r="AD25" s="13">
        <v>2018</v>
      </c>
      <c r="AE25" s="13">
        <v>2019</v>
      </c>
      <c r="AF25" s="13">
        <v>2020</v>
      </c>
      <c r="AG25" s="13">
        <v>2021</v>
      </c>
      <c r="AH25" s="13">
        <v>2022</v>
      </c>
      <c r="AI25" s="13">
        <v>2023</v>
      </c>
      <c r="AJ25" s="3">
        <v>2024</v>
      </c>
      <c r="AK25" s="3">
        <v>2025</v>
      </c>
      <c r="AL25" s="3">
        <v>2026</v>
      </c>
      <c r="AM25" s="3">
        <v>2027</v>
      </c>
      <c r="AN25" s="3">
        <v>2028</v>
      </c>
      <c r="AO25" s="3">
        <v>2029</v>
      </c>
      <c r="AP25" s="3">
        <v>2030</v>
      </c>
      <c r="AQ25" s="3">
        <v>2031</v>
      </c>
      <c r="AR25" s="3">
        <v>2032</v>
      </c>
      <c r="AS25" s="3">
        <v>2033</v>
      </c>
      <c r="AT25" s="3">
        <v>2034</v>
      </c>
      <c r="AU25" s="3">
        <v>2035</v>
      </c>
      <c r="AV25" s="3">
        <v>2036</v>
      </c>
      <c r="AW25" s="3">
        <v>2037</v>
      </c>
      <c r="AX25" s="3">
        <v>2038</v>
      </c>
      <c r="AY25" s="3">
        <v>2039</v>
      </c>
      <c r="AZ25" s="3">
        <v>2040</v>
      </c>
      <c r="BA25" s="3">
        <v>2041</v>
      </c>
      <c r="BB25" s="3">
        <v>2042</v>
      </c>
      <c r="BC25" s="3">
        <v>2043</v>
      </c>
      <c r="BD25" s="3">
        <v>2044</v>
      </c>
      <c r="BE25" s="3">
        <v>2045</v>
      </c>
      <c r="BF25" s="3">
        <v>2046</v>
      </c>
      <c r="BG25" s="3">
        <v>2047</v>
      </c>
      <c r="BH25" s="3">
        <v>2048</v>
      </c>
      <c r="BI25" s="3">
        <v>2049</v>
      </c>
      <c r="BJ25" s="3">
        <v>2050</v>
      </c>
    </row>
    <row r="26" spans="1:62" x14ac:dyDescent="0.25">
      <c r="A26" s="2" t="s">
        <v>1</v>
      </c>
      <c r="B26" s="33">
        <v>0</v>
      </c>
      <c r="C26" s="33">
        <v>0</v>
      </c>
      <c r="D26" s="33">
        <v>0</v>
      </c>
      <c r="E26" s="33">
        <v>0</v>
      </c>
      <c r="F26" s="33">
        <v>0</v>
      </c>
      <c r="G26" s="33">
        <v>0</v>
      </c>
      <c r="H26" s="33">
        <v>0</v>
      </c>
      <c r="I26" s="33">
        <v>0</v>
      </c>
      <c r="J26" s="33">
        <v>0</v>
      </c>
      <c r="K26" s="33">
        <v>0</v>
      </c>
      <c r="L26" s="33">
        <v>0</v>
      </c>
      <c r="M26" s="33">
        <v>0</v>
      </c>
      <c r="N26" s="33">
        <v>0</v>
      </c>
      <c r="O26" s="33">
        <v>0</v>
      </c>
      <c r="P26" s="33">
        <v>0</v>
      </c>
      <c r="Q26" s="33">
        <v>0</v>
      </c>
      <c r="R26" s="33">
        <v>0</v>
      </c>
      <c r="S26" s="33">
        <v>0</v>
      </c>
      <c r="T26" s="33">
        <v>0</v>
      </c>
      <c r="U26" s="33">
        <v>0</v>
      </c>
      <c r="V26" s="33">
        <v>0</v>
      </c>
      <c r="W26" s="33">
        <v>0</v>
      </c>
      <c r="X26" s="33">
        <v>0</v>
      </c>
      <c r="Y26" s="33">
        <v>0</v>
      </c>
      <c r="Z26" s="33">
        <v>0</v>
      </c>
      <c r="AA26" s="33">
        <v>0</v>
      </c>
      <c r="AB26" s="33">
        <v>0</v>
      </c>
      <c r="AC26" s="33">
        <v>0</v>
      </c>
      <c r="AD26" s="33">
        <v>0</v>
      </c>
      <c r="AE26" s="33">
        <v>0</v>
      </c>
      <c r="AF26" s="33">
        <v>0</v>
      </c>
      <c r="AG26" s="33">
        <v>0</v>
      </c>
      <c r="AH26" s="33">
        <v>0</v>
      </c>
      <c r="AI26" s="33">
        <v>0</v>
      </c>
      <c r="AJ26" s="34">
        <v>68.013589136414794</v>
      </c>
      <c r="AK26" s="34">
        <v>78.082399463700995</v>
      </c>
      <c r="AL26" s="34">
        <v>81.002998497168619</v>
      </c>
      <c r="AM26" s="34">
        <v>83.226187440650392</v>
      </c>
      <c r="AN26" s="34">
        <v>76.916264014109856</v>
      </c>
      <c r="AO26" s="34">
        <v>65.469483733878405</v>
      </c>
      <c r="AP26" s="34">
        <v>61.880101581406052</v>
      </c>
      <c r="AQ26" s="34">
        <v>63.677622446735768</v>
      </c>
      <c r="AR26" s="34">
        <v>67.575846721891594</v>
      </c>
      <c r="AS26" s="34">
        <v>48.099972456294381</v>
      </c>
      <c r="AT26" s="34">
        <v>50.86133168056358</v>
      </c>
      <c r="AU26" s="34">
        <v>71.637941333648996</v>
      </c>
      <c r="AV26" s="34">
        <v>74.395304186439262</v>
      </c>
      <c r="AW26" s="34">
        <v>74.62913644414084</v>
      </c>
      <c r="AX26" s="34">
        <v>61.827532610545859</v>
      </c>
      <c r="AY26" s="34">
        <v>63.034365363819688</v>
      </c>
      <c r="AZ26" s="34">
        <v>64.81285793115876</v>
      </c>
      <c r="BA26" s="34">
        <v>64.373023209576331</v>
      </c>
      <c r="BB26" s="34">
        <v>62.90678275687651</v>
      </c>
      <c r="BC26" s="34">
        <v>44.185698137655436</v>
      </c>
      <c r="BD26" s="34">
        <v>42.563732846225321</v>
      </c>
      <c r="BE26" s="34">
        <v>42.155080572950283</v>
      </c>
      <c r="BF26" s="34">
        <v>42.034147006585499</v>
      </c>
      <c r="BG26" s="34">
        <v>40.402655327465254</v>
      </c>
      <c r="BH26" s="34">
        <v>26.382065522645007</v>
      </c>
      <c r="BI26" s="34">
        <v>26.247738952022701</v>
      </c>
      <c r="BJ26" s="34">
        <v>26.882461412685188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6"/>
  <sheetViews>
    <sheetView workbookViewId="0"/>
  </sheetViews>
  <sheetFormatPr defaultColWidth="9.140625" defaultRowHeight="15" x14ac:dyDescent="0.25"/>
  <cols>
    <col min="2" max="2" width="121.140625" customWidth="1"/>
  </cols>
  <sheetData>
    <row r="1" spans="1:2" x14ac:dyDescent="0.25">
      <c r="A1" t="s">
        <v>147</v>
      </c>
      <c r="B1" t="s">
        <v>14</v>
      </c>
    </row>
    <row r="2" spans="1:2" s="5" customFormat="1" ht="75" x14ac:dyDescent="0.25">
      <c r="A2" s="25">
        <v>1</v>
      </c>
      <c r="B2" s="110" t="s">
        <v>292</v>
      </c>
    </row>
    <row r="3" spans="1:2" s="5" customFormat="1" x14ac:dyDescent="0.25">
      <c r="A3" s="25">
        <v>2</v>
      </c>
      <c r="B3" s="111" t="s">
        <v>293</v>
      </c>
    </row>
    <row r="4" spans="1:2" x14ac:dyDescent="0.25">
      <c r="A4" s="25">
        <v>3</v>
      </c>
      <c r="B4" t="s">
        <v>295</v>
      </c>
    </row>
    <row r="5" spans="1:2" s="5" customFormat="1" x14ac:dyDescent="0.25">
      <c r="A5" s="25">
        <v>4</v>
      </c>
      <c r="B5" s="5" t="s">
        <v>298</v>
      </c>
    </row>
    <row r="6" spans="1:2" x14ac:dyDescent="0.25">
      <c r="A6" s="112">
        <v>5</v>
      </c>
      <c r="B6" t="s">
        <v>291</v>
      </c>
    </row>
    <row r="7" spans="1:2" s="5" customFormat="1" x14ac:dyDescent="0.25">
      <c r="A7" s="25">
        <v>6</v>
      </c>
      <c r="B7" s="5" t="s">
        <v>289</v>
      </c>
    </row>
    <row r="8" spans="1:2" s="5" customFormat="1" x14ac:dyDescent="0.25">
      <c r="A8" s="25">
        <v>7</v>
      </c>
      <c r="B8" s="5" t="s">
        <v>290</v>
      </c>
    </row>
    <row r="9" spans="1:2" s="5" customFormat="1" ht="60" x14ac:dyDescent="0.25">
      <c r="A9" s="25">
        <v>8</v>
      </c>
      <c r="B9" s="110" t="s">
        <v>299</v>
      </c>
    </row>
    <row r="10" spans="1:2" s="5" customFormat="1" ht="60" x14ac:dyDescent="0.25">
      <c r="A10" s="25">
        <v>9</v>
      </c>
      <c r="B10" s="110" t="s">
        <v>300</v>
      </c>
    </row>
    <row r="11" spans="1:2" s="5" customFormat="1" ht="45" x14ac:dyDescent="0.25">
      <c r="A11" s="25">
        <v>10</v>
      </c>
      <c r="B11" s="110" t="s">
        <v>301</v>
      </c>
    </row>
    <row r="12" spans="1:2" s="5" customFormat="1" ht="30" x14ac:dyDescent="0.25">
      <c r="A12" s="25">
        <v>11</v>
      </c>
      <c r="B12" s="110" t="s">
        <v>306</v>
      </c>
    </row>
    <row r="13" spans="1:2" ht="30" x14ac:dyDescent="0.25">
      <c r="A13" s="25">
        <v>12</v>
      </c>
      <c r="B13" s="113" t="s">
        <v>340</v>
      </c>
    </row>
    <row r="14" spans="1:2" ht="88.5" customHeight="1" x14ac:dyDescent="0.25">
      <c r="A14" s="25">
        <v>13</v>
      </c>
      <c r="B14" s="110" t="s">
        <v>324</v>
      </c>
    </row>
    <row r="15" spans="1:2" ht="45" x14ac:dyDescent="0.25">
      <c r="A15" s="25">
        <v>14</v>
      </c>
      <c r="B15" s="110" t="s">
        <v>339</v>
      </c>
    </row>
    <row r="16" spans="1:2" x14ac:dyDescent="0.25">
      <c r="A16" s="25">
        <v>15</v>
      </c>
      <c r="B16" t="s">
        <v>341</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zoomScale="95" workbookViewId="0"/>
  </sheetViews>
  <sheetFormatPr defaultRowHeight="15" x14ac:dyDescent="0.25"/>
  <cols>
    <col min="1" max="1" width="14.140625" customWidth="1"/>
    <col min="2" max="2" width="35.42578125" bestFit="1" customWidth="1"/>
    <col min="3" max="3" width="81.85546875" bestFit="1" customWidth="1"/>
    <col min="4" max="5" width="9.140625" hidden="1" customWidth="1"/>
  </cols>
  <sheetData>
    <row r="1" spans="1:5" x14ac:dyDescent="0.25">
      <c r="A1" s="3" t="s">
        <v>83</v>
      </c>
      <c r="B1" s="3" t="s">
        <v>84</v>
      </c>
      <c r="C1" s="3" t="s">
        <v>85</v>
      </c>
    </row>
    <row r="2" spans="1:5" x14ac:dyDescent="0.25">
      <c r="A2" s="64" t="str">
        <f>HYPERLINK(E2,D2)</f>
        <v>Tabel 1</v>
      </c>
      <c r="B2" t="s">
        <v>95</v>
      </c>
      <c r="C2" t="s">
        <v>327</v>
      </c>
      <c r="D2" t="s">
        <v>25</v>
      </c>
      <c r="E2" t="s">
        <v>180</v>
      </c>
    </row>
    <row r="3" spans="1:5" x14ac:dyDescent="0.25">
      <c r="A3" s="64" t="str">
        <f t="shared" ref="A3:A16" si="0">HYPERLINK(E3,D3)</f>
        <v>Tabel 2</v>
      </c>
      <c r="B3" t="s">
        <v>40</v>
      </c>
      <c r="C3" t="s">
        <v>328</v>
      </c>
      <c r="D3" t="s">
        <v>26</v>
      </c>
      <c r="E3" t="s">
        <v>181</v>
      </c>
    </row>
    <row r="4" spans="1:5" x14ac:dyDescent="0.25">
      <c r="A4" s="64" t="str">
        <f t="shared" si="0"/>
        <v>Tabel 3</v>
      </c>
      <c r="B4" t="s">
        <v>96</v>
      </c>
      <c r="C4" t="s">
        <v>97</v>
      </c>
      <c r="D4" t="s">
        <v>27</v>
      </c>
      <c r="E4" t="s">
        <v>182</v>
      </c>
    </row>
    <row r="5" spans="1:5" x14ac:dyDescent="0.25">
      <c r="A5" s="64" t="str">
        <f t="shared" si="0"/>
        <v>Tabel 4</v>
      </c>
      <c r="B5" t="s">
        <v>98</v>
      </c>
      <c r="C5" t="s">
        <v>97</v>
      </c>
      <c r="D5" t="s">
        <v>28</v>
      </c>
      <c r="E5" t="s">
        <v>183</v>
      </c>
    </row>
    <row r="6" spans="1:5" x14ac:dyDescent="0.25">
      <c r="A6" s="64" t="str">
        <f t="shared" si="0"/>
        <v>Tabel 5</v>
      </c>
      <c r="B6" t="s">
        <v>99</v>
      </c>
      <c r="C6" t="s">
        <v>97</v>
      </c>
      <c r="D6" t="s">
        <v>29</v>
      </c>
      <c r="E6" t="s">
        <v>184</v>
      </c>
    </row>
    <row r="7" spans="1:5" x14ac:dyDescent="0.25">
      <c r="A7" s="64" t="str">
        <f t="shared" si="0"/>
        <v>Tabel 6</v>
      </c>
      <c r="B7" t="s">
        <v>38</v>
      </c>
      <c r="C7" t="s">
        <v>86</v>
      </c>
      <c r="D7" t="s">
        <v>30</v>
      </c>
      <c r="E7" t="s">
        <v>185</v>
      </c>
    </row>
    <row r="8" spans="1:5" x14ac:dyDescent="0.25">
      <c r="A8" s="64" t="str">
        <f t="shared" si="0"/>
        <v>Tabel 7</v>
      </c>
      <c r="B8" t="s">
        <v>77</v>
      </c>
      <c r="C8" t="s">
        <v>87</v>
      </c>
      <c r="D8" t="s">
        <v>31</v>
      </c>
      <c r="E8" t="s">
        <v>186</v>
      </c>
    </row>
    <row r="9" spans="1:5" x14ac:dyDescent="0.25">
      <c r="A9" s="64" t="str">
        <f t="shared" si="0"/>
        <v>Tabel 8</v>
      </c>
      <c r="B9" t="s">
        <v>100</v>
      </c>
      <c r="C9" t="s">
        <v>88</v>
      </c>
      <c r="D9" t="s">
        <v>32</v>
      </c>
      <c r="E9" t="s">
        <v>187</v>
      </c>
    </row>
    <row r="10" spans="1:5" x14ac:dyDescent="0.25">
      <c r="A10" s="64" t="str">
        <f t="shared" si="0"/>
        <v>Tabel 9</v>
      </c>
      <c r="B10" t="s">
        <v>82</v>
      </c>
      <c r="C10" t="s">
        <v>101</v>
      </c>
      <c r="D10" t="s">
        <v>78</v>
      </c>
      <c r="E10" t="s">
        <v>188</v>
      </c>
    </row>
    <row r="11" spans="1:5" x14ac:dyDescent="0.25">
      <c r="A11" s="64" t="str">
        <f t="shared" si="0"/>
        <v>Tabel 10</v>
      </c>
      <c r="B11" t="s">
        <v>102</v>
      </c>
      <c r="C11" t="s">
        <v>103</v>
      </c>
      <c r="D11" t="s">
        <v>79</v>
      </c>
      <c r="E11" t="s">
        <v>189</v>
      </c>
    </row>
    <row r="12" spans="1:5" x14ac:dyDescent="0.25">
      <c r="A12" s="64" t="str">
        <f t="shared" si="0"/>
        <v>Tabel 11</v>
      </c>
      <c r="B12" t="s">
        <v>104</v>
      </c>
      <c r="C12" t="s">
        <v>105</v>
      </c>
      <c r="D12" t="s">
        <v>80</v>
      </c>
      <c r="E12" t="s">
        <v>190</v>
      </c>
    </row>
    <row r="13" spans="1:5" x14ac:dyDescent="0.25">
      <c r="A13" s="64" t="str">
        <f t="shared" si="0"/>
        <v>Tabel 12</v>
      </c>
      <c r="B13" s="5" t="s">
        <v>329</v>
      </c>
      <c r="C13" s="5" t="s">
        <v>331</v>
      </c>
      <c r="D13" t="s">
        <v>106</v>
      </c>
      <c r="E13" t="s">
        <v>333</v>
      </c>
    </row>
    <row r="14" spans="1:5" x14ac:dyDescent="0.25">
      <c r="A14" s="64" t="str">
        <f t="shared" si="0"/>
        <v>Tabel 13</v>
      </c>
      <c r="B14" t="s">
        <v>263</v>
      </c>
      <c r="C14" t="s">
        <v>332</v>
      </c>
      <c r="D14" t="s">
        <v>107</v>
      </c>
      <c r="E14" t="s">
        <v>334</v>
      </c>
    </row>
    <row r="15" spans="1:5" x14ac:dyDescent="0.25">
      <c r="A15" s="64" t="str">
        <f t="shared" si="0"/>
        <v>Tabel 14</v>
      </c>
      <c r="B15" t="s">
        <v>337</v>
      </c>
      <c r="C15" t="s">
        <v>338</v>
      </c>
      <c r="D15" t="s">
        <v>336</v>
      </c>
      <c r="E15" t="s">
        <v>335</v>
      </c>
    </row>
    <row r="16" spans="1:5" x14ac:dyDescent="0.25">
      <c r="A16" s="64" t="str">
        <f t="shared" si="0"/>
        <v>Reference liste</v>
      </c>
      <c r="D16" t="s">
        <v>108</v>
      </c>
      <c r="E16" t="s">
        <v>191</v>
      </c>
    </row>
    <row r="19" spans="1:1" x14ac:dyDescent="0.25">
      <c r="A19" s="4" t="s">
        <v>90</v>
      </c>
    </row>
    <row r="20" spans="1:1" x14ac:dyDescent="0.25">
      <c r="A20" t="s">
        <v>165</v>
      </c>
    </row>
    <row r="21" spans="1:1" x14ac:dyDescent="0.25">
      <c r="A21" t="s">
        <v>94</v>
      </c>
    </row>
    <row r="22" spans="1:1" x14ac:dyDescent="0.25">
      <c r="A22" t="s">
        <v>176</v>
      </c>
    </row>
    <row r="23" spans="1:1" x14ac:dyDescent="0.25">
      <c r="A23" t="s">
        <v>92</v>
      </c>
    </row>
    <row r="24" spans="1:1" x14ac:dyDescent="0.25">
      <c r="A24" t="s">
        <v>91</v>
      </c>
    </row>
    <row r="25" spans="1:1" x14ac:dyDescent="0.25">
      <c r="A25" t="s">
        <v>166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K55"/>
  <sheetViews>
    <sheetView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5" x14ac:dyDescent="0.25"/>
  <cols>
    <col min="1" max="2" width="26.85546875" customWidth="1"/>
    <col min="3" max="3" width="9.85546875" customWidth="1"/>
    <col min="4" max="7" width="10.140625" hidden="1" customWidth="1"/>
    <col min="8" max="8" width="10.140625" bestFit="1" customWidth="1"/>
    <col min="9" max="12" width="10.140625" hidden="1" customWidth="1"/>
    <col min="13" max="13" width="10.140625" bestFit="1" customWidth="1"/>
    <col min="14" max="17" width="10.140625" hidden="1" customWidth="1"/>
    <col min="18" max="18" width="10.140625" bestFit="1" customWidth="1"/>
    <col min="19" max="22" width="10.140625" hidden="1" customWidth="1"/>
    <col min="23" max="23" width="11.140625" customWidth="1"/>
    <col min="24" max="27" width="0" hidden="1" customWidth="1"/>
    <col min="28" max="28" width="10.85546875" customWidth="1"/>
    <col min="29" max="29" width="10.5703125" hidden="1" customWidth="1"/>
    <col min="30" max="30" width="10.42578125" hidden="1" customWidth="1"/>
    <col min="31" max="32" width="10.140625" hidden="1" customWidth="1"/>
    <col min="33" max="35" width="10.140625" customWidth="1"/>
    <col min="36" max="63" width="10.140625" bestFit="1" customWidth="1"/>
  </cols>
  <sheetData>
    <row r="1" spans="1:63" ht="18.75" x14ac:dyDescent="0.3">
      <c r="A1" s="11" t="s">
        <v>95</v>
      </c>
      <c r="B1" s="11"/>
    </row>
    <row r="2" spans="1:63" ht="18.75" x14ac:dyDescent="0.3">
      <c r="A2" s="12" t="s">
        <v>258</v>
      </c>
      <c r="B2" s="11"/>
    </row>
    <row r="3" spans="1:63" ht="18.75" x14ac:dyDescent="0.3">
      <c r="A3" s="11"/>
      <c r="B3" s="11"/>
    </row>
    <row r="4" spans="1:63" ht="16.5" x14ac:dyDescent="0.3">
      <c r="A4" s="12" t="s">
        <v>196</v>
      </c>
      <c r="B4" s="12"/>
    </row>
    <row r="6" spans="1:63" s="4" customFormat="1" x14ac:dyDescent="0.25">
      <c r="A6" s="73" t="s">
        <v>195</v>
      </c>
      <c r="B6" s="73" t="s">
        <v>11</v>
      </c>
      <c r="C6" s="13">
        <v>1990</v>
      </c>
      <c r="D6" s="13">
        <v>1991</v>
      </c>
      <c r="E6" s="13">
        <v>1992</v>
      </c>
      <c r="F6" s="13">
        <v>1993</v>
      </c>
      <c r="G6" s="13">
        <v>1994</v>
      </c>
      <c r="H6" s="13">
        <v>1995</v>
      </c>
      <c r="I6" s="13">
        <v>1996</v>
      </c>
      <c r="J6" s="13">
        <v>1997</v>
      </c>
      <c r="K6" s="13">
        <v>1998</v>
      </c>
      <c r="L6" s="13">
        <v>1999</v>
      </c>
      <c r="M6" s="13">
        <v>2000</v>
      </c>
      <c r="N6" s="13">
        <v>2001</v>
      </c>
      <c r="O6" s="13">
        <v>2002</v>
      </c>
      <c r="P6" s="13">
        <v>2003</v>
      </c>
      <c r="Q6" s="13">
        <v>2004</v>
      </c>
      <c r="R6" s="13">
        <v>2005</v>
      </c>
      <c r="S6" s="13">
        <v>2006</v>
      </c>
      <c r="T6" s="13">
        <v>2007</v>
      </c>
      <c r="U6" s="13">
        <v>2008</v>
      </c>
      <c r="V6" s="13">
        <v>2009</v>
      </c>
      <c r="W6" s="13">
        <v>2010</v>
      </c>
      <c r="X6" s="13">
        <v>2011</v>
      </c>
      <c r="Y6" s="13">
        <v>2012</v>
      </c>
      <c r="Z6" s="13">
        <v>2013</v>
      </c>
      <c r="AA6" s="13">
        <v>2014</v>
      </c>
      <c r="AB6" s="13">
        <v>2015</v>
      </c>
      <c r="AC6" s="13">
        <v>2016</v>
      </c>
      <c r="AD6" s="13">
        <v>2017</v>
      </c>
      <c r="AE6" s="13">
        <v>2018</v>
      </c>
      <c r="AF6" s="13">
        <v>2019</v>
      </c>
      <c r="AG6" s="13">
        <v>2020</v>
      </c>
      <c r="AH6" s="13">
        <v>2021</v>
      </c>
      <c r="AI6" s="13">
        <v>2022</v>
      </c>
      <c r="AJ6" s="13">
        <v>2023</v>
      </c>
      <c r="AK6" s="3">
        <v>2024</v>
      </c>
      <c r="AL6" s="3">
        <v>2025</v>
      </c>
      <c r="AM6" s="3">
        <v>2026</v>
      </c>
      <c r="AN6" s="3">
        <v>2027</v>
      </c>
      <c r="AO6" s="3">
        <v>2028</v>
      </c>
      <c r="AP6" s="3">
        <v>2029</v>
      </c>
      <c r="AQ6" s="3">
        <v>2030</v>
      </c>
      <c r="AR6" s="3">
        <v>2031</v>
      </c>
      <c r="AS6" s="3">
        <v>2032</v>
      </c>
      <c r="AT6" s="3">
        <v>2033</v>
      </c>
      <c r="AU6" s="3">
        <v>2034</v>
      </c>
      <c r="AV6" s="3">
        <v>2035</v>
      </c>
      <c r="AW6" s="3">
        <v>2036</v>
      </c>
      <c r="AX6" s="3">
        <v>2037</v>
      </c>
      <c r="AY6" s="3">
        <v>2038</v>
      </c>
      <c r="AZ6" s="3">
        <v>2039</v>
      </c>
      <c r="BA6" s="3">
        <v>2040</v>
      </c>
      <c r="BB6" s="3">
        <v>2041</v>
      </c>
      <c r="BC6" s="3">
        <v>2042</v>
      </c>
      <c r="BD6" s="3">
        <v>2043</v>
      </c>
      <c r="BE6" s="3">
        <v>2044</v>
      </c>
      <c r="BF6" s="3">
        <v>2045</v>
      </c>
      <c r="BG6" s="3">
        <v>2046</v>
      </c>
      <c r="BH6" s="3">
        <v>2047</v>
      </c>
      <c r="BI6" s="3">
        <v>2048</v>
      </c>
      <c r="BJ6" s="3">
        <v>2049</v>
      </c>
      <c r="BK6" s="3">
        <v>2050</v>
      </c>
    </row>
    <row r="7" spans="1:63" x14ac:dyDescent="0.25">
      <c r="A7" s="5" t="s">
        <v>109</v>
      </c>
      <c r="B7" s="5" t="s">
        <v>227</v>
      </c>
      <c r="C7" s="30">
        <v>635629.05999999994</v>
      </c>
      <c r="D7" s="30">
        <v>628916.65599999996</v>
      </c>
      <c r="E7" s="30">
        <v>606562.65599999996</v>
      </c>
      <c r="F7" s="30">
        <v>611277.304</v>
      </c>
      <c r="G7" s="30">
        <v>603017.272</v>
      </c>
      <c r="H7" s="30">
        <v>609746.56400000001</v>
      </c>
      <c r="I7" s="30">
        <v>610261.79500000004</v>
      </c>
      <c r="J7" s="30">
        <v>585889.39599999995</v>
      </c>
      <c r="K7" s="30">
        <v>587433.80200000003</v>
      </c>
      <c r="L7" s="30">
        <v>561459</v>
      </c>
      <c r="M7" s="30">
        <v>558093</v>
      </c>
      <c r="N7" s="30">
        <v>547308.32400000002</v>
      </c>
      <c r="O7" s="30">
        <v>535230.55599999998</v>
      </c>
      <c r="P7" s="30">
        <v>520337.68199999997</v>
      </c>
      <c r="Q7" s="30">
        <v>492458.79599999997</v>
      </c>
      <c r="R7" s="30">
        <v>493731.875</v>
      </c>
      <c r="S7" s="30">
        <v>481494.125</v>
      </c>
      <c r="T7" s="30">
        <v>476700.576</v>
      </c>
      <c r="U7" s="30">
        <v>487114.79399999999</v>
      </c>
      <c r="V7" s="30">
        <v>490484.48800000001</v>
      </c>
      <c r="W7" s="30">
        <v>493767.538</v>
      </c>
      <c r="X7" s="30">
        <v>488818.42</v>
      </c>
      <c r="Y7" s="30">
        <v>506744.10700000002</v>
      </c>
      <c r="Z7" s="30">
        <v>500230.06</v>
      </c>
      <c r="AA7" s="30">
        <v>481049.505</v>
      </c>
      <c r="AB7" s="30">
        <v>480219.424</v>
      </c>
      <c r="AC7" s="30">
        <v>490468.83600000001</v>
      </c>
      <c r="AD7" s="30">
        <v>489092.60399999999</v>
      </c>
      <c r="AE7" s="30">
        <v>494863.77999999997</v>
      </c>
      <c r="AF7" s="30">
        <v>486176.26199999999</v>
      </c>
      <c r="AG7" s="30">
        <v>484773.02999999997</v>
      </c>
      <c r="AH7" s="30">
        <v>480128.24300000002</v>
      </c>
      <c r="AI7" s="30">
        <v>471874.71100000001</v>
      </c>
      <c r="AJ7" s="30">
        <v>463674.05699999997</v>
      </c>
      <c r="AK7" s="50">
        <v>408067.19227653323</v>
      </c>
      <c r="AL7" s="50">
        <v>409906.75219580129</v>
      </c>
      <c r="AM7" s="50">
        <v>400300.16150629014</v>
      </c>
      <c r="AN7" s="50">
        <v>390599.88952459395</v>
      </c>
      <c r="AO7" s="50">
        <v>377995.49748516438</v>
      </c>
      <c r="AP7" s="50">
        <v>366361.98429201514</v>
      </c>
      <c r="AQ7" s="50">
        <v>354149.35038354079</v>
      </c>
      <c r="AR7" s="50">
        <v>345760.61649243394</v>
      </c>
      <c r="AS7" s="50">
        <v>339756.49731148942</v>
      </c>
      <c r="AT7" s="50">
        <v>335489.74027652037</v>
      </c>
      <c r="AU7" s="50">
        <v>333641.66387614451</v>
      </c>
      <c r="AV7" s="50">
        <v>333241.38926408155</v>
      </c>
      <c r="AW7" s="50">
        <v>329221.61018123646</v>
      </c>
      <c r="AX7" s="50">
        <v>325321.06183389947</v>
      </c>
      <c r="AY7" s="50">
        <v>321088.37072336127</v>
      </c>
      <c r="AZ7" s="50">
        <v>317741.39364802628</v>
      </c>
      <c r="BA7" s="50">
        <v>313525.7354997035</v>
      </c>
      <c r="BB7" s="50">
        <v>309787.00029341324</v>
      </c>
      <c r="BC7" s="50">
        <v>307095.79226337286</v>
      </c>
      <c r="BD7" s="50">
        <v>304072.44147013134</v>
      </c>
      <c r="BE7" s="50">
        <v>299669.42073743866</v>
      </c>
      <c r="BF7" s="50">
        <v>296799.36660413613</v>
      </c>
      <c r="BG7" s="50">
        <v>295044.97149594524</v>
      </c>
      <c r="BH7" s="50">
        <v>292830.68640793738</v>
      </c>
      <c r="BI7" s="50">
        <v>292830.68640793738</v>
      </c>
      <c r="BJ7" s="50">
        <v>292830.68640793738</v>
      </c>
      <c r="BK7" s="50">
        <v>292830.68640793738</v>
      </c>
    </row>
    <row r="8" spans="1:63" x14ac:dyDescent="0.25">
      <c r="B8" s="5" t="s">
        <v>228</v>
      </c>
      <c r="C8" s="30">
        <v>117485.94</v>
      </c>
      <c r="D8" s="30">
        <v>112730.344</v>
      </c>
      <c r="E8" s="30">
        <v>105365.344</v>
      </c>
      <c r="F8" s="30">
        <v>102831.696</v>
      </c>
      <c r="G8" s="30">
        <v>96538.728000000003</v>
      </c>
      <c r="H8" s="30">
        <v>92726.436000000002</v>
      </c>
      <c r="I8" s="30">
        <v>90383.205000000002</v>
      </c>
      <c r="J8" s="30">
        <v>84464.604000000007</v>
      </c>
      <c r="K8" s="30">
        <v>81625.198000000004</v>
      </c>
      <c r="L8" s="30">
        <v>78738</v>
      </c>
      <c r="M8" s="30">
        <v>77425</v>
      </c>
      <c r="N8" s="30">
        <v>76049.675999999992</v>
      </c>
      <c r="O8" s="30">
        <v>74371.444000000003</v>
      </c>
      <c r="P8" s="30">
        <v>75696.317999999999</v>
      </c>
      <c r="Q8" s="30">
        <v>70995.203999999998</v>
      </c>
      <c r="R8" s="30">
        <v>70533.125</v>
      </c>
      <c r="S8" s="30">
        <v>68784.875</v>
      </c>
      <c r="T8" s="30">
        <v>68723.423999999999</v>
      </c>
      <c r="U8" s="30">
        <v>70863.206000000006</v>
      </c>
      <c r="V8" s="30">
        <v>72643.512000000002</v>
      </c>
      <c r="W8" s="30">
        <v>74434.462</v>
      </c>
      <c r="X8" s="30">
        <v>76289.58</v>
      </c>
      <c r="Y8" s="30">
        <v>80444.893000000011</v>
      </c>
      <c r="Z8" s="30">
        <v>82109.939999999988</v>
      </c>
      <c r="AA8" s="30">
        <v>81581.494999999995</v>
      </c>
      <c r="AB8" s="30">
        <v>80784.576000000015</v>
      </c>
      <c r="AC8" s="30">
        <v>81173.16399999999</v>
      </c>
      <c r="AD8" s="30">
        <v>80945.395999999993</v>
      </c>
      <c r="AE8" s="30">
        <v>80559.22</v>
      </c>
      <c r="AF8" s="30">
        <v>80462.737999999998</v>
      </c>
      <c r="AG8" s="30">
        <v>82212.97</v>
      </c>
      <c r="AH8" s="30">
        <v>84064.756999999998</v>
      </c>
      <c r="AI8" s="30">
        <v>85238.289000000004</v>
      </c>
      <c r="AJ8" s="30">
        <v>83756.942999999999</v>
      </c>
      <c r="AK8" s="6">
        <v>71082.807723466845</v>
      </c>
      <c r="AL8" s="6">
        <v>71403.247804198749</v>
      </c>
      <c r="AM8" s="6">
        <v>69729.838493709947</v>
      </c>
      <c r="AN8" s="6">
        <v>68040.110475406109</v>
      </c>
      <c r="AO8" s="6">
        <v>65844.502514835709</v>
      </c>
      <c r="AP8" s="6">
        <v>63818.015707984909</v>
      </c>
      <c r="AQ8" s="6">
        <v>61690.649616459261</v>
      </c>
      <c r="AR8" s="6">
        <v>60229.383507566119</v>
      </c>
      <c r="AS8" s="6">
        <v>59183.502688510627</v>
      </c>
      <c r="AT8" s="6">
        <v>58440.259723479699</v>
      </c>
      <c r="AU8" s="6">
        <v>58118.336123855523</v>
      </c>
      <c r="AV8" s="6">
        <v>58048.61073591849</v>
      </c>
      <c r="AW8" s="6">
        <v>57348.3898187636</v>
      </c>
      <c r="AX8" s="6">
        <v>56668.938166100597</v>
      </c>
      <c r="AY8" s="6">
        <v>55931.629276638778</v>
      </c>
      <c r="AZ8" s="6">
        <v>55348.606351973802</v>
      </c>
      <c r="BA8" s="6">
        <v>54614.264500296536</v>
      </c>
      <c r="BB8" s="6">
        <v>53962.999706586801</v>
      </c>
      <c r="BC8" s="6">
        <v>53494.207736627177</v>
      </c>
      <c r="BD8" s="6">
        <v>52967.558529868737</v>
      </c>
      <c r="BE8" s="6">
        <v>52200.579262561369</v>
      </c>
      <c r="BF8" s="6">
        <v>51700.633395863922</v>
      </c>
      <c r="BG8" s="6">
        <v>51395.028504054797</v>
      </c>
      <c r="BH8" s="6">
        <v>51009.313592062696</v>
      </c>
      <c r="BI8" s="6">
        <v>51009.313592062696</v>
      </c>
      <c r="BJ8" s="6">
        <v>51009.313592062696</v>
      </c>
      <c r="BK8" s="6">
        <v>51009.313592062696</v>
      </c>
    </row>
    <row r="9" spans="1:63" x14ac:dyDescent="0.25">
      <c r="B9" s="5" t="s">
        <v>242</v>
      </c>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6">
        <v>56609.049923032791</v>
      </c>
      <c r="AL9" s="6">
        <v>53040.644338896978</v>
      </c>
      <c r="AM9" s="6">
        <v>55987.346802169028</v>
      </c>
      <c r="AN9" s="6">
        <v>58363.445031223666</v>
      </c>
      <c r="AO9" s="6">
        <v>60722.510298062858</v>
      </c>
      <c r="AP9" s="6">
        <v>61787.070436528193</v>
      </c>
      <c r="AQ9" s="6">
        <v>61821.136360959084</v>
      </c>
      <c r="AR9" s="6">
        <v>60892.83992021731</v>
      </c>
      <c r="AS9" s="6">
        <v>59428.005169689008</v>
      </c>
      <c r="AT9" s="6">
        <v>57665.093580390407</v>
      </c>
      <c r="AU9" s="6">
        <v>55936.247915522705</v>
      </c>
      <c r="AV9" s="6">
        <v>54403.281316132612</v>
      </c>
      <c r="AW9" s="6">
        <v>53338.721177667285</v>
      </c>
      <c r="AX9" s="6">
        <v>52691.468613480349</v>
      </c>
      <c r="AY9" s="6">
        <v>52470.04010467956</v>
      </c>
      <c r="AZ9" s="6">
        <v>52572.237877972228</v>
      </c>
      <c r="BA9" s="6">
        <v>52861.798235634807</v>
      </c>
      <c r="BB9" s="6">
        <v>53193.940998835991</v>
      </c>
      <c r="BC9" s="6">
        <v>53492.017837606283</v>
      </c>
      <c r="BD9" s="6">
        <v>53534.600243144901</v>
      </c>
      <c r="BE9" s="6">
        <v>55340.094237982114</v>
      </c>
      <c r="BF9" s="6">
        <v>55357.127200197552</v>
      </c>
      <c r="BG9" s="6">
        <v>54948.336107026858</v>
      </c>
      <c r="BH9" s="6">
        <v>53798.611157484302</v>
      </c>
      <c r="BI9" s="6">
        <v>53798.611157484302</v>
      </c>
      <c r="BJ9" s="6">
        <v>53798.611157484302</v>
      </c>
      <c r="BK9" s="6">
        <v>53798.611157484302</v>
      </c>
    </row>
    <row r="10" spans="1:63" s="2" customFormat="1" x14ac:dyDescent="0.25">
      <c r="B10" s="15" t="s">
        <v>243</v>
      </c>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4">
        <v>9860.9500769672159</v>
      </c>
      <c r="AL10" s="34">
        <v>9239.3556611030272</v>
      </c>
      <c r="AM10" s="34">
        <v>9752.6531978309722</v>
      </c>
      <c r="AN10" s="34">
        <v>10166.55496877634</v>
      </c>
      <c r="AO10" s="34">
        <v>10577.489701937153</v>
      </c>
      <c r="AP10" s="34">
        <v>10762.929563471815</v>
      </c>
      <c r="AQ10" s="34">
        <v>10768.863639040925</v>
      </c>
      <c r="AR10" s="34">
        <v>10607.160079782698</v>
      </c>
      <c r="AS10" s="34">
        <v>10351.994830311003</v>
      </c>
      <c r="AT10" s="34">
        <v>10044.906419609601</v>
      </c>
      <c r="AU10" s="34">
        <v>9743.7520844773098</v>
      </c>
      <c r="AV10" s="34">
        <v>9476.7186838673952</v>
      </c>
      <c r="AW10" s="34">
        <v>9291.2788223327334</v>
      </c>
      <c r="AX10" s="34">
        <v>9178.5313865196586</v>
      </c>
      <c r="AY10" s="34">
        <v>9139.9598953204477</v>
      </c>
      <c r="AZ10" s="34">
        <v>9157.7621220277761</v>
      </c>
      <c r="BA10" s="34">
        <v>9208.2017643652034</v>
      </c>
      <c r="BB10" s="34">
        <v>9266.0590011640179</v>
      </c>
      <c r="BC10" s="34">
        <v>9317.9821623937241</v>
      </c>
      <c r="BD10" s="34">
        <v>9325.3997568551113</v>
      </c>
      <c r="BE10" s="34">
        <v>9639.9057620178992</v>
      </c>
      <c r="BF10" s="34">
        <v>9642.8727998024533</v>
      </c>
      <c r="BG10" s="34">
        <v>9571.6638929731416</v>
      </c>
      <c r="BH10" s="34">
        <v>9371.3888425157074</v>
      </c>
      <c r="BI10" s="34">
        <v>9371.3888425157074</v>
      </c>
      <c r="BJ10" s="34">
        <v>9371.3888425157074</v>
      </c>
      <c r="BK10" s="34">
        <v>9371.3888425157074</v>
      </c>
    </row>
    <row r="11" spans="1:63" x14ac:dyDescent="0.25">
      <c r="A11" s="5" t="s">
        <v>33</v>
      </c>
      <c r="B11" s="5" t="s">
        <v>119</v>
      </c>
      <c r="C11" s="30">
        <v>363909.3284750157</v>
      </c>
      <c r="D11" s="30">
        <v>365466.10580310802</v>
      </c>
      <c r="E11" s="30">
        <v>383146.02706322877</v>
      </c>
      <c r="F11" s="30">
        <v>356478.51189032104</v>
      </c>
      <c r="G11" s="30">
        <v>342451.53358280729</v>
      </c>
      <c r="H11" s="30">
        <v>340314.15125945699</v>
      </c>
      <c r="I11" s="30">
        <v>327458.80450537003</v>
      </c>
      <c r="J11" s="30">
        <v>303211.60805844318</v>
      </c>
      <c r="K11" s="30">
        <v>273832.08597717772</v>
      </c>
      <c r="L11" s="30">
        <v>263340.26623274712</v>
      </c>
      <c r="M11" s="30">
        <v>250429.18700117362</v>
      </c>
      <c r="N11" s="30">
        <v>272200.5376167685</v>
      </c>
      <c r="O11" s="30">
        <v>281371.95900189877</v>
      </c>
      <c r="P11" s="30">
        <v>261415.16303956421</v>
      </c>
      <c r="Q11" s="30">
        <v>276253.75242650311</v>
      </c>
      <c r="R11" s="30">
        <v>250700.42021730507</v>
      </c>
      <c r="S11" s="30">
        <v>236278.78412672537</v>
      </c>
      <c r="T11" s="30">
        <v>257468.24500315482</v>
      </c>
      <c r="U11" s="30">
        <v>258606.97815015385</v>
      </c>
      <c r="V11" s="30">
        <v>244523.66414738656</v>
      </c>
      <c r="W11" s="30">
        <v>242901.5865128517</v>
      </c>
      <c r="X11" s="30">
        <v>258322.2846078751</v>
      </c>
      <c r="Y11" s="30">
        <v>230863.48614116973</v>
      </c>
      <c r="Z11" s="30">
        <v>230740.09904166069</v>
      </c>
      <c r="AA11" s="30">
        <v>221241.50052300486</v>
      </c>
      <c r="AB11" s="30">
        <v>226176.80378651913</v>
      </c>
      <c r="AC11" s="30">
        <v>226916.63503226591</v>
      </c>
      <c r="AD11" s="30">
        <v>229610.84374102161</v>
      </c>
      <c r="AE11" s="30">
        <v>231397.69336996975</v>
      </c>
      <c r="AF11" s="30">
        <v>219621.70119156517</v>
      </c>
      <c r="AG11" s="30">
        <v>210174.35558299886</v>
      </c>
      <c r="AH11" s="30">
        <v>204680.51585199102</v>
      </c>
      <c r="AI11" s="30">
        <v>192185.33809849492</v>
      </c>
      <c r="AJ11" s="30">
        <v>181629.26971846024</v>
      </c>
      <c r="AK11" s="6">
        <v>179777.17387706359</v>
      </c>
      <c r="AL11" s="6">
        <v>177925.07803566693</v>
      </c>
      <c r="AM11" s="6">
        <v>176072.98219427027</v>
      </c>
      <c r="AN11" s="6">
        <v>174220.88635287361</v>
      </c>
      <c r="AO11" s="6">
        <v>172368.79051147695</v>
      </c>
      <c r="AP11" s="6">
        <v>170516.69467008029</v>
      </c>
      <c r="AQ11" s="6">
        <v>168664.59882868358</v>
      </c>
      <c r="AR11" s="6">
        <v>165665.02887725327</v>
      </c>
      <c r="AS11" s="6">
        <v>162665.45892582295</v>
      </c>
      <c r="AT11" s="6">
        <v>159665.88897439264</v>
      </c>
      <c r="AU11" s="6">
        <v>156666.31902296233</v>
      </c>
      <c r="AV11" s="6">
        <v>153666.74907153202</v>
      </c>
      <c r="AW11" s="6">
        <v>150667.1791201017</v>
      </c>
      <c r="AX11" s="6">
        <v>147667.60916867139</v>
      </c>
      <c r="AY11" s="6">
        <v>144668.03921724108</v>
      </c>
      <c r="AZ11" s="6">
        <v>141668.46926581077</v>
      </c>
      <c r="BA11" s="6">
        <v>138668.89931438057</v>
      </c>
      <c r="BB11" s="6">
        <v>137638.37221450268</v>
      </c>
      <c r="BC11" s="6">
        <v>136607.8451146248</v>
      </c>
      <c r="BD11" s="6">
        <v>135577.31801474691</v>
      </c>
      <c r="BE11" s="6">
        <v>134546.79091486902</v>
      </c>
      <c r="BF11" s="6">
        <v>133516.26381499114</v>
      </c>
      <c r="BG11" s="6">
        <v>132485.73671511325</v>
      </c>
      <c r="BH11" s="6">
        <v>131455.20961523536</v>
      </c>
      <c r="BI11" s="6">
        <v>130424.68251535748</v>
      </c>
      <c r="BJ11" s="6">
        <v>129394.15541547959</v>
      </c>
      <c r="BK11" s="6">
        <v>128363.62831560163</v>
      </c>
    </row>
    <row r="12" spans="1:63" x14ac:dyDescent="0.25">
      <c r="B12" s="5" t="s">
        <v>120</v>
      </c>
      <c r="C12" s="30">
        <v>59990.671524984253</v>
      </c>
      <c r="D12" s="30">
        <v>57133.894196892055</v>
      </c>
      <c r="E12" s="30">
        <v>56753.972936771184</v>
      </c>
      <c r="F12" s="30">
        <v>50121.48810967899</v>
      </c>
      <c r="G12" s="30">
        <v>45748.466417192656</v>
      </c>
      <c r="H12" s="30">
        <v>42585.848740543013</v>
      </c>
      <c r="I12" s="30">
        <v>39641.195494630003</v>
      </c>
      <c r="J12" s="30">
        <v>35188.391941556794</v>
      </c>
      <c r="K12" s="30">
        <v>30567.914022822264</v>
      </c>
      <c r="L12" s="30">
        <v>29459.733767252896</v>
      </c>
      <c r="M12" s="30">
        <v>27470.812998826364</v>
      </c>
      <c r="N12" s="30">
        <v>9799.4623832315319</v>
      </c>
      <c r="O12" s="30">
        <v>10228.040998101231</v>
      </c>
      <c r="P12" s="30">
        <v>11484.836960435849</v>
      </c>
      <c r="Q12" s="30">
        <v>10346.247573496872</v>
      </c>
      <c r="R12" s="30">
        <v>8799.5797826949201</v>
      </c>
      <c r="S12" s="30">
        <v>8921.2158732745847</v>
      </c>
      <c r="T12" s="30">
        <v>8231.754996845164</v>
      </c>
      <c r="U12" s="30">
        <v>5993.0218498462027</v>
      </c>
      <c r="V12" s="30">
        <v>5776.3358526134616</v>
      </c>
      <c r="W12" s="30">
        <v>5698.413487148302</v>
      </c>
      <c r="X12" s="30">
        <v>6077.7153921249601</v>
      </c>
      <c r="Y12" s="30">
        <v>5267.5138588303025</v>
      </c>
      <c r="Z12" s="30">
        <v>4846.9009583392826</v>
      </c>
      <c r="AA12" s="30">
        <v>3999.4994769951445</v>
      </c>
      <c r="AB12" s="30">
        <v>4363.1962134808718</v>
      </c>
      <c r="AC12" s="30">
        <v>4578.3649677340745</v>
      </c>
      <c r="AD12" s="30">
        <v>4272.1562589783816</v>
      </c>
      <c r="AE12" s="30">
        <v>3896.3066300302157</v>
      </c>
      <c r="AF12" s="30">
        <v>3524.2988084348626</v>
      </c>
      <c r="AG12" s="30">
        <v>3170.6444170011214</v>
      </c>
      <c r="AH12" s="30">
        <v>2914.4841480089831</v>
      </c>
      <c r="AI12" s="30">
        <v>3100.6619015051006</v>
      </c>
      <c r="AJ12" s="30">
        <v>2955.730281539767</v>
      </c>
      <c r="AK12" s="6">
        <v>2908.2858799828987</v>
      </c>
      <c r="AL12" s="6">
        <v>2860.8414784260303</v>
      </c>
      <c r="AM12" s="6">
        <v>2813.397076869162</v>
      </c>
      <c r="AN12" s="6">
        <v>2765.9526753122936</v>
      </c>
      <c r="AO12" s="6">
        <v>2718.5082737554253</v>
      </c>
      <c r="AP12" s="6">
        <v>2671.063872198557</v>
      </c>
      <c r="AQ12" s="6">
        <v>2623.6194706416886</v>
      </c>
      <c r="AR12" s="6">
        <v>2576.9604195854695</v>
      </c>
      <c r="AS12" s="6">
        <v>2530.3013685292503</v>
      </c>
      <c r="AT12" s="6">
        <v>2483.6423174730312</v>
      </c>
      <c r="AU12" s="6">
        <v>2436.9832664168121</v>
      </c>
      <c r="AV12" s="6">
        <v>2390.3242153605929</v>
      </c>
      <c r="AW12" s="6">
        <v>2343.6651643043738</v>
      </c>
      <c r="AX12" s="6">
        <v>2297.0061132481546</v>
      </c>
      <c r="AY12" s="6">
        <v>2250.3470621919355</v>
      </c>
      <c r="AZ12" s="6">
        <v>2203.6880111357164</v>
      </c>
      <c r="BA12" s="6">
        <v>2157.0289600794963</v>
      </c>
      <c r="BB12" s="6">
        <v>2140.9988566491388</v>
      </c>
      <c r="BC12" s="6">
        <v>2124.9687532187813</v>
      </c>
      <c r="BD12" s="6">
        <v>2108.9386497884238</v>
      </c>
      <c r="BE12" s="6">
        <v>2092.9085463580664</v>
      </c>
      <c r="BF12" s="6">
        <v>2076.8784429277089</v>
      </c>
      <c r="BG12" s="6">
        <v>2060.8483394973514</v>
      </c>
      <c r="BH12" s="6">
        <v>2044.8182360669939</v>
      </c>
      <c r="BI12" s="6">
        <v>2028.7881326366364</v>
      </c>
      <c r="BJ12" s="6">
        <v>2012.7580292062789</v>
      </c>
      <c r="BK12" s="6">
        <v>1996.7279257759212</v>
      </c>
    </row>
    <row r="13" spans="1:63" x14ac:dyDescent="0.25">
      <c r="B13" s="5" t="s">
        <v>121</v>
      </c>
      <c r="C13" s="30">
        <v>361848.97841995547</v>
      </c>
      <c r="D13" s="30">
        <v>363390.57656996208</v>
      </c>
      <c r="E13" s="30">
        <v>380707.27081004158</v>
      </c>
      <c r="F13" s="30">
        <v>354111.34026684868</v>
      </c>
      <c r="G13" s="30">
        <v>317663.05317663297</v>
      </c>
      <c r="H13" s="30">
        <v>311962.0451607976</v>
      </c>
      <c r="I13" s="30">
        <v>296416.67321474932</v>
      </c>
      <c r="J13" s="30">
        <v>276689.55250723183</v>
      </c>
      <c r="K13" s="30">
        <v>247834.23024544175</v>
      </c>
      <c r="L13" s="30">
        <v>237617.82219498561</v>
      </c>
      <c r="M13" s="30">
        <v>230513.80365203388</v>
      </c>
      <c r="N13" s="30">
        <v>254688.89218517306</v>
      </c>
      <c r="O13" s="30">
        <v>265322.6469552542</v>
      </c>
      <c r="P13" s="30">
        <v>251800.289973607</v>
      </c>
      <c r="Q13" s="30">
        <v>263780.26310472609</v>
      </c>
      <c r="R13" s="30">
        <v>240460.24396641867</v>
      </c>
      <c r="S13" s="30">
        <v>230056.9896932579</v>
      </c>
      <c r="T13" s="30">
        <v>248617.71471995654</v>
      </c>
      <c r="U13" s="30">
        <v>248631.54347267872</v>
      </c>
      <c r="V13" s="30">
        <v>237921.93618167716</v>
      </c>
      <c r="W13" s="30">
        <v>237580.01855999423</v>
      </c>
      <c r="X13" s="30">
        <v>251378.07798025821</v>
      </c>
      <c r="Y13" s="30">
        <v>221553.18864958605</v>
      </c>
      <c r="Z13" s="30">
        <v>220064.68397864923</v>
      </c>
      <c r="AA13" s="30">
        <v>212011.21663598</v>
      </c>
      <c r="AB13" s="30">
        <v>217682.94614496629</v>
      </c>
      <c r="AC13" s="30">
        <v>217836.2680703623</v>
      </c>
      <c r="AD13" s="30">
        <v>220658.40570741217</v>
      </c>
      <c r="AE13" s="30">
        <v>220937.4281499284</v>
      </c>
      <c r="AF13" s="30">
        <v>210667.98629598823</v>
      </c>
      <c r="AG13" s="30">
        <v>203367.76359940114</v>
      </c>
      <c r="AH13" s="30">
        <v>197927.00535202055</v>
      </c>
      <c r="AI13" s="30">
        <v>184485.04993098963</v>
      </c>
      <c r="AJ13" s="30">
        <v>174393.11822176556</v>
      </c>
      <c r="AK13" s="6">
        <v>172074.63437133844</v>
      </c>
      <c r="AL13" s="6">
        <v>169756.15052091132</v>
      </c>
      <c r="AM13" s="6">
        <v>167437.66667048421</v>
      </c>
      <c r="AN13" s="6">
        <v>165119.18282005709</v>
      </c>
      <c r="AO13" s="6">
        <v>162800.69896962997</v>
      </c>
      <c r="AP13" s="6">
        <v>160482.21511920285</v>
      </c>
      <c r="AQ13" s="6">
        <v>158163.73126877577</v>
      </c>
      <c r="AR13" s="6">
        <v>155350.91115705925</v>
      </c>
      <c r="AS13" s="6">
        <v>152538.09104534274</v>
      </c>
      <c r="AT13" s="6">
        <v>149725.27093362622</v>
      </c>
      <c r="AU13" s="6">
        <v>146912.4508219097</v>
      </c>
      <c r="AV13" s="6">
        <v>144099.63071019319</v>
      </c>
      <c r="AW13" s="6">
        <v>141286.81059847667</v>
      </c>
      <c r="AX13" s="6">
        <v>138473.99048676016</v>
      </c>
      <c r="AY13" s="6">
        <v>135661.17037504364</v>
      </c>
      <c r="AZ13" s="6">
        <v>132848.35026332713</v>
      </c>
      <c r="BA13" s="6">
        <v>130035.53015161071</v>
      </c>
      <c r="BB13" s="6">
        <v>129069.16250586763</v>
      </c>
      <c r="BC13" s="6">
        <v>128102.79486012453</v>
      </c>
      <c r="BD13" s="6">
        <v>127136.42721438143</v>
      </c>
      <c r="BE13" s="6">
        <v>126170.05956863833</v>
      </c>
      <c r="BF13" s="6">
        <v>125203.69192289523</v>
      </c>
      <c r="BG13" s="6">
        <v>124237.32427715213</v>
      </c>
      <c r="BH13" s="6">
        <v>123270.95663140903</v>
      </c>
      <c r="BI13" s="6">
        <v>122304.58898566593</v>
      </c>
      <c r="BJ13" s="6">
        <v>121338.22133992283</v>
      </c>
      <c r="BK13" s="6">
        <v>120371.85369417979</v>
      </c>
    </row>
    <row r="14" spans="1:63" x14ac:dyDescent="0.25">
      <c r="B14" s="5" t="s">
        <v>123</v>
      </c>
      <c r="C14" s="30">
        <v>59651.021580044493</v>
      </c>
      <c r="D14" s="30">
        <v>56809.423430037961</v>
      </c>
      <c r="E14" s="30">
        <v>56392.729189958358</v>
      </c>
      <c r="F14" s="30">
        <v>49788.659733151369</v>
      </c>
      <c r="G14" s="30">
        <v>42436.946823367012</v>
      </c>
      <c r="H14" s="30">
        <v>39037.954839202393</v>
      </c>
      <c r="I14" s="30">
        <v>35883.326785250749</v>
      </c>
      <c r="J14" s="30">
        <v>32110.447492768137</v>
      </c>
      <c r="K14" s="30">
        <v>27665.769754558256</v>
      </c>
      <c r="L14" s="30">
        <v>26582.177805014395</v>
      </c>
      <c r="M14" s="30">
        <v>25286.196347966117</v>
      </c>
      <c r="N14" s="30">
        <v>14711.107814826908</v>
      </c>
      <c r="O14" s="30">
        <v>15477.353044745776</v>
      </c>
      <c r="P14" s="30">
        <v>14099.710026393052</v>
      </c>
      <c r="Q14" s="30">
        <v>16719.736895273938</v>
      </c>
      <c r="R14" s="30">
        <v>13339.756033581327</v>
      </c>
      <c r="S14" s="30">
        <v>11443.01030674205</v>
      </c>
      <c r="T14" s="30">
        <v>13382.285280043476</v>
      </c>
      <c r="U14" s="30">
        <v>11568.45652732133</v>
      </c>
      <c r="V14" s="30">
        <v>9078.0638183228366</v>
      </c>
      <c r="W14" s="30">
        <v>7919.9814400057367</v>
      </c>
      <c r="X14" s="30">
        <v>9321.9220197418399</v>
      </c>
      <c r="Y14" s="30">
        <v>8077.8113504139501</v>
      </c>
      <c r="Z14" s="30">
        <v>8422.316021350729</v>
      </c>
      <c r="AA14" s="30">
        <v>7229.7833640200006</v>
      </c>
      <c r="AB14" s="30">
        <v>6957.053855033706</v>
      </c>
      <c r="AC14" s="30">
        <v>6958.7319296377209</v>
      </c>
      <c r="AD14" s="30">
        <v>6724.5942925877998</v>
      </c>
      <c r="AE14" s="30">
        <v>7156.5718500715657</v>
      </c>
      <c r="AF14" s="30">
        <v>6478.0137040117952</v>
      </c>
      <c r="AG14" s="30">
        <v>5477.2364005988566</v>
      </c>
      <c r="AH14" s="30">
        <v>5167.9946479794326</v>
      </c>
      <c r="AI14" s="30">
        <v>4500.9500690103978</v>
      </c>
      <c r="AJ14" s="30">
        <v>4291.8817782344167</v>
      </c>
      <c r="AK14" s="6">
        <v>4278.7624232638773</v>
      </c>
      <c r="AL14" s="6">
        <v>4265.6430682933378</v>
      </c>
      <c r="AM14" s="6">
        <v>4252.5237133227984</v>
      </c>
      <c r="AN14" s="6">
        <v>4239.4043583522589</v>
      </c>
      <c r="AO14" s="6">
        <v>4226.2850033817194</v>
      </c>
      <c r="AP14" s="6">
        <v>4213.16564841118</v>
      </c>
      <c r="AQ14" s="6">
        <v>4200.0462934406405</v>
      </c>
      <c r="AR14" s="6">
        <v>4125.3517058157813</v>
      </c>
      <c r="AS14" s="6">
        <v>4050.6571181909226</v>
      </c>
      <c r="AT14" s="6">
        <v>3975.9625305660638</v>
      </c>
      <c r="AU14" s="6">
        <v>3901.2679429412051</v>
      </c>
      <c r="AV14" s="6">
        <v>3826.5733553163464</v>
      </c>
      <c r="AW14" s="6">
        <v>3751.8787676914876</v>
      </c>
      <c r="AX14" s="6">
        <v>3677.1841800666289</v>
      </c>
      <c r="AY14" s="6">
        <v>3602.4895924417701</v>
      </c>
      <c r="AZ14" s="6">
        <v>3527.7950048169114</v>
      </c>
      <c r="BA14" s="6">
        <v>3453.1004171920517</v>
      </c>
      <c r="BB14" s="6">
        <v>3427.4384729773765</v>
      </c>
      <c r="BC14" s="6">
        <v>3401.7765287627012</v>
      </c>
      <c r="BD14" s="6">
        <v>3376.114584548026</v>
      </c>
      <c r="BE14" s="6">
        <v>3350.4526403333507</v>
      </c>
      <c r="BF14" s="6">
        <v>3324.7906961186754</v>
      </c>
      <c r="BG14" s="6">
        <v>3299.1287519040002</v>
      </c>
      <c r="BH14" s="6">
        <v>3273.4668076893249</v>
      </c>
      <c r="BI14" s="6">
        <v>3247.8048634746497</v>
      </c>
      <c r="BJ14" s="6">
        <v>3222.1429192599744</v>
      </c>
      <c r="BK14" s="6">
        <v>3196.4809750452982</v>
      </c>
    </row>
    <row r="15" spans="1:63" x14ac:dyDescent="0.25">
      <c r="B15" s="5" t="s">
        <v>124</v>
      </c>
      <c r="C15" s="30">
        <v>912184.66054841341</v>
      </c>
      <c r="D15" s="30">
        <v>923017.63781961345</v>
      </c>
      <c r="E15" s="30">
        <v>920394.4094985734</v>
      </c>
      <c r="F15" s="30">
        <v>908439.58482577209</v>
      </c>
      <c r="G15" s="30">
        <v>898959.94441381143</v>
      </c>
      <c r="H15" s="30">
        <v>907371.2991202398</v>
      </c>
      <c r="I15" s="30">
        <v>908982.55616751558</v>
      </c>
      <c r="J15" s="30">
        <v>886397.02284779272</v>
      </c>
      <c r="K15" s="30">
        <v>884754.41568619094</v>
      </c>
      <c r="L15" s="30">
        <v>812415.22433349339</v>
      </c>
      <c r="M15" s="30">
        <v>783690.53232042969</v>
      </c>
      <c r="N15" s="30">
        <v>743645.47486033523</v>
      </c>
      <c r="O15" s="30">
        <v>712057.7932960894</v>
      </c>
      <c r="P15" s="30">
        <v>146346.64500000002</v>
      </c>
      <c r="Q15" s="30">
        <v>140798.09</v>
      </c>
      <c r="R15" s="30">
        <v>133963.878</v>
      </c>
      <c r="S15" s="30">
        <v>129481.065</v>
      </c>
      <c r="T15" s="30">
        <v>129763.80900000001</v>
      </c>
      <c r="U15" s="30">
        <v>135908.72400000002</v>
      </c>
      <c r="V15" s="30">
        <v>135251.454</v>
      </c>
      <c r="W15" s="30">
        <v>140151.40299999999</v>
      </c>
      <c r="X15" s="30">
        <v>141816.59700000001</v>
      </c>
      <c r="Y15" s="30">
        <v>145245.97</v>
      </c>
      <c r="Z15" s="30">
        <v>143597.14199999999</v>
      </c>
      <c r="AA15" s="30">
        <v>148402.37100000001</v>
      </c>
      <c r="AB15" s="30">
        <v>141943.95600000001</v>
      </c>
      <c r="AC15" s="30">
        <v>150580.864</v>
      </c>
      <c r="AD15" s="30">
        <v>142614.07399999999</v>
      </c>
      <c r="AE15" s="30">
        <v>146242.508</v>
      </c>
      <c r="AF15" s="30">
        <v>138479.12400000001</v>
      </c>
      <c r="AG15" s="30">
        <v>142926.875</v>
      </c>
      <c r="AH15" s="30">
        <v>146823.73199999999</v>
      </c>
      <c r="AI15" s="30">
        <v>146577.375</v>
      </c>
      <c r="AJ15" s="30">
        <v>146182.75</v>
      </c>
      <c r="AK15" s="6">
        <v>143688.64926547499</v>
      </c>
      <c r="AL15" s="6">
        <v>141194.54853094998</v>
      </c>
      <c r="AM15" s="6">
        <v>138700.44779642497</v>
      </c>
      <c r="AN15" s="6">
        <v>136206.34706189996</v>
      </c>
      <c r="AO15" s="6">
        <v>133712.24632737495</v>
      </c>
      <c r="AP15" s="6">
        <v>131218.14559284993</v>
      </c>
      <c r="AQ15" s="6">
        <v>128724.04485832495</v>
      </c>
      <c r="AR15" s="6">
        <v>126434.78688916579</v>
      </c>
      <c r="AS15" s="6">
        <v>124145.52892000662</v>
      </c>
      <c r="AT15" s="6">
        <v>121856.27095084745</v>
      </c>
      <c r="AU15" s="6">
        <v>119567.01298168828</v>
      </c>
      <c r="AV15" s="6">
        <v>117277.75501252912</v>
      </c>
      <c r="AW15" s="6">
        <v>114988.49704336995</v>
      </c>
      <c r="AX15" s="6">
        <v>112699.23907421078</v>
      </c>
      <c r="AY15" s="6">
        <v>110409.98110505161</v>
      </c>
      <c r="AZ15" s="6">
        <v>108120.72313589245</v>
      </c>
      <c r="BA15" s="6">
        <v>105831.46516673328</v>
      </c>
      <c r="BB15" s="6">
        <v>105044.97163131664</v>
      </c>
      <c r="BC15" s="6">
        <v>104258.47809590001</v>
      </c>
      <c r="BD15" s="6">
        <v>103471.98456048337</v>
      </c>
      <c r="BE15" s="6">
        <v>102685.49102506673</v>
      </c>
      <c r="BF15" s="6">
        <v>101898.99748965009</v>
      </c>
      <c r="BG15" s="6">
        <v>101112.50395423346</v>
      </c>
      <c r="BH15" s="6">
        <v>100326.01041881682</v>
      </c>
      <c r="BI15" s="6">
        <v>99539.516883400182</v>
      </c>
      <c r="BJ15" s="6">
        <v>98753.023347983544</v>
      </c>
      <c r="BK15" s="6">
        <v>97966.529812566834</v>
      </c>
    </row>
    <row r="16" spans="1:63" x14ac:dyDescent="0.25">
      <c r="B16" s="5" t="s">
        <v>125</v>
      </c>
      <c r="C16" s="30">
        <v>119953.15972640675</v>
      </c>
      <c r="D16" s="30">
        <v>115105.24489125583</v>
      </c>
      <c r="E16" s="30">
        <v>108753.76648526591</v>
      </c>
      <c r="F16" s="30">
        <v>101888.47060051617</v>
      </c>
      <c r="G16" s="30">
        <v>95797.937380096919</v>
      </c>
      <c r="H16" s="30">
        <v>85536.985234812877</v>
      </c>
      <c r="I16" s="30">
        <v>83287.097443732477</v>
      </c>
      <c r="J16" s="30">
        <v>82057.877306836293</v>
      </c>
      <c r="K16" s="30">
        <v>78784.829565930166</v>
      </c>
      <c r="L16" s="30">
        <v>71318.959722102387</v>
      </c>
      <c r="M16" s="30">
        <v>67743.341611524782</v>
      </c>
      <c r="N16" s="30">
        <v>68910.403326403335</v>
      </c>
      <c r="O16" s="30">
        <v>65983.309771309781</v>
      </c>
      <c r="P16" s="30">
        <v>15362.355</v>
      </c>
      <c r="Q16" s="30">
        <v>14779.91</v>
      </c>
      <c r="R16" s="30">
        <v>13899.121999999999</v>
      </c>
      <c r="S16" s="30">
        <v>13591.934999999999</v>
      </c>
      <c r="T16" s="30">
        <v>13939.191000000001</v>
      </c>
      <c r="U16" s="30">
        <v>14599.276</v>
      </c>
      <c r="V16" s="30">
        <v>15530.545999999998</v>
      </c>
      <c r="W16" s="30">
        <v>15745.597000000002</v>
      </c>
      <c r="X16" s="30">
        <v>16284.402999999998</v>
      </c>
      <c r="Y16" s="30">
        <v>17040.03</v>
      </c>
      <c r="Z16" s="30">
        <v>16488.858</v>
      </c>
      <c r="AA16" s="30">
        <v>17040.629000000001</v>
      </c>
      <c r="AB16" s="30">
        <v>16830.043999999998</v>
      </c>
      <c r="AC16" s="30">
        <v>17478.136000000002</v>
      </c>
      <c r="AD16" s="30">
        <v>16198.925999999999</v>
      </c>
      <c r="AE16" s="30">
        <v>17706.492000000002</v>
      </c>
      <c r="AF16" s="30">
        <v>18348.876</v>
      </c>
      <c r="AG16" s="30">
        <v>20418.125</v>
      </c>
      <c r="AH16" s="30">
        <v>20783.268</v>
      </c>
      <c r="AI16" s="30">
        <v>20939.625</v>
      </c>
      <c r="AJ16" s="30">
        <v>20883.25</v>
      </c>
      <c r="AK16" s="6">
        <v>20483.805384278159</v>
      </c>
      <c r="AL16" s="6">
        <v>20084.360768556318</v>
      </c>
      <c r="AM16" s="6">
        <v>19684.916152834478</v>
      </c>
      <c r="AN16" s="6">
        <v>19285.471537112637</v>
      </c>
      <c r="AO16" s="6">
        <v>18886.026921390796</v>
      </c>
      <c r="AP16" s="6">
        <v>18486.582305668955</v>
      </c>
      <c r="AQ16" s="6">
        <v>18087.137689947122</v>
      </c>
      <c r="AR16" s="6">
        <v>17765.471880411984</v>
      </c>
      <c r="AS16" s="6">
        <v>17443.806070876846</v>
      </c>
      <c r="AT16" s="6">
        <v>17122.140261341709</v>
      </c>
      <c r="AU16" s="6">
        <v>16800.474451806571</v>
      </c>
      <c r="AV16" s="6">
        <v>16478.808642271433</v>
      </c>
      <c r="AW16" s="6">
        <v>16157.142832736296</v>
      </c>
      <c r="AX16" s="6">
        <v>15835.477023201158</v>
      </c>
      <c r="AY16" s="6">
        <v>15513.81121366602</v>
      </c>
      <c r="AZ16" s="6">
        <v>15192.145404130883</v>
      </c>
      <c r="BA16" s="6">
        <v>14870.479594595736</v>
      </c>
      <c r="BB16" s="6">
        <v>14759.968641626609</v>
      </c>
      <c r="BC16" s="6">
        <v>14649.457688657481</v>
      </c>
      <c r="BD16" s="6">
        <v>14538.946735688354</v>
      </c>
      <c r="BE16" s="6">
        <v>14428.435782719227</v>
      </c>
      <c r="BF16" s="6">
        <v>14317.9248297501</v>
      </c>
      <c r="BG16" s="6">
        <v>14207.413876780973</v>
      </c>
      <c r="BH16" s="6">
        <v>14096.902923811846</v>
      </c>
      <c r="BI16" s="6">
        <v>13986.391970842718</v>
      </c>
      <c r="BJ16" s="6">
        <v>13875.881017873591</v>
      </c>
      <c r="BK16" s="6">
        <v>13765.370064904462</v>
      </c>
    </row>
    <row r="17" spans="1:63" x14ac:dyDescent="0.25">
      <c r="B17" s="5" t="s">
        <v>126</v>
      </c>
      <c r="C17" s="30">
        <v>756146.17862357676</v>
      </c>
      <c r="D17" s="30">
        <v>753220.10728317488</v>
      </c>
      <c r="E17" s="30">
        <v>748548.47364589677</v>
      </c>
      <c r="F17" s="30">
        <v>748105.10351389216</v>
      </c>
      <c r="G17" s="30">
        <v>724506.79431395407</v>
      </c>
      <c r="H17" s="30">
        <v>726747.0621861422</v>
      </c>
      <c r="I17" s="30">
        <v>729101.0979900267</v>
      </c>
      <c r="J17" s="30">
        <v>715948.92795978126</v>
      </c>
      <c r="K17" s="30">
        <v>711392.12689735473</v>
      </c>
      <c r="L17" s="30">
        <v>689392.78774699511</v>
      </c>
      <c r="M17" s="30">
        <v>681047.29268904927</v>
      </c>
      <c r="N17" s="30">
        <v>722778.91619969439</v>
      </c>
      <c r="O17" s="30">
        <v>683836.64671421295</v>
      </c>
      <c r="P17" s="30">
        <v>513483.95200000005</v>
      </c>
      <c r="Q17" s="30">
        <v>483731.22000000003</v>
      </c>
      <c r="R17" s="30">
        <v>441509.52799999999</v>
      </c>
      <c r="S17" s="30">
        <v>439985.94400000002</v>
      </c>
      <c r="T17" s="30">
        <v>441620.83900000004</v>
      </c>
      <c r="U17" s="30">
        <v>442698.179</v>
      </c>
      <c r="V17" s="30">
        <v>425464.72200000001</v>
      </c>
      <c r="W17" s="30">
        <v>428864.06599999999</v>
      </c>
      <c r="X17" s="30">
        <v>430844.67600000004</v>
      </c>
      <c r="Y17" s="30">
        <v>447447.38500000001</v>
      </c>
      <c r="Z17" s="30">
        <v>467326.41600000003</v>
      </c>
      <c r="AA17" s="30">
        <v>451483.35600000003</v>
      </c>
      <c r="AB17" s="30">
        <v>445828.10399999999</v>
      </c>
      <c r="AC17" s="30">
        <v>432001.63800000004</v>
      </c>
      <c r="AD17" s="30">
        <v>426331.92499999999</v>
      </c>
      <c r="AE17" s="30">
        <v>414555.16000000003</v>
      </c>
      <c r="AF17" s="30">
        <v>407079.23100000003</v>
      </c>
      <c r="AG17" s="30">
        <v>403667.51</v>
      </c>
      <c r="AH17" s="30">
        <v>398352.65399999998</v>
      </c>
      <c r="AI17" s="30">
        <v>404833.11900000001</v>
      </c>
      <c r="AJ17" s="30">
        <v>395899.842</v>
      </c>
      <c r="AK17" s="6">
        <v>389404.81363166077</v>
      </c>
      <c r="AL17" s="6">
        <v>382909.78526332154</v>
      </c>
      <c r="AM17" s="6">
        <v>376414.7568949823</v>
      </c>
      <c r="AN17" s="6">
        <v>369919.72852664307</v>
      </c>
      <c r="AO17" s="6">
        <v>363424.70015830384</v>
      </c>
      <c r="AP17" s="6">
        <v>356929.6717899646</v>
      </c>
      <c r="AQ17" s="6">
        <v>350434.64342162549</v>
      </c>
      <c r="AR17" s="6">
        <v>344202.43326224649</v>
      </c>
      <c r="AS17" s="6">
        <v>337970.22310286749</v>
      </c>
      <c r="AT17" s="6">
        <v>331738.01294348849</v>
      </c>
      <c r="AU17" s="6">
        <v>325505.80278410949</v>
      </c>
      <c r="AV17" s="6">
        <v>319273.59262473049</v>
      </c>
      <c r="AW17" s="6">
        <v>313041.38246535149</v>
      </c>
      <c r="AX17" s="6">
        <v>306809.17230597249</v>
      </c>
      <c r="AY17" s="6">
        <v>300576.96214659349</v>
      </c>
      <c r="AZ17" s="6">
        <v>294344.75198721449</v>
      </c>
      <c r="BA17" s="6">
        <v>288112.54182783572</v>
      </c>
      <c r="BB17" s="6">
        <v>285971.41441111657</v>
      </c>
      <c r="BC17" s="6">
        <v>283830.28699439741</v>
      </c>
      <c r="BD17" s="6">
        <v>281689.15957767825</v>
      </c>
      <c r="BE17" s="6">
        <v>279548.03216095909</v>
      </c>
      <c r="BF17" s="6">
        <v>277406.90474423993</v>
      </c>
      <c r="BG17" s="6">
        <v>275265.77732752077</v>
      </c>
      <c r="BH17" s="6">
        <v>273124.64991080161</v>
      </c>
      <c r="BI17" s="6">
        <v>270983.52249408246</v>
      </c>
      <c r="BJ17" s="6">
        <v>268842.3950773633</v>
      </c>
      <c r="BK17" s="6">
        <v>266701.26766064425</v>
      </c>
    </row>
    <row r="18" spans="1:63" x14ac:dyDescent="0.25">
      <c r="B18" s="5" t="s">
        <v>127</v>
      </c>
      <c r="C18" s="30">
        <v>133229.78346908162</v>
      </c>
      <c r="D18" s="30">
        <v>125855.92068630816</v>
      </c>
      <c r="E18" s="30">
        <v>118510.51809511764</v>
      </c>
      <c r="F18" s="30">
        <v>112423.79555087804</v>
      </c>
      <c r="G18" s="30">
        <v>103448.67031558031</v>
      </c>
      <c r="H18" s="30">
        <v>100222.78705917207</v>
      </c>
      <c r="I18" s="30">
        <v>98087.976113536555</v>
      </c>
      <c r="J18" s="30">
        <v>88805.663944673739</v>
      </c>
      <c r="K18" s="30">
        <v>84878.080263590527</v>
      </c>
      <c r="L18" s="30">
        <v>84784.441160051952</v>
      </c>
      <c r="M18" s="30">
        <v>82678.954286449589</v>
      </c>
      <c r="N18" s="30">
        <v>69415.398288347598</v>
      </c>
      <c r="O18" s="30">
        <v>65675.398288347598</v>
      </c>
      <c r="P18" s="30">
        <v>47088.048000000003</v>
      </c>
      <c r="Q18" s="30">
        <v>44936.780000000006</v>
      </c>
      <c r="R18" s="30">
        <v>41542.471999999994</v>
      </c>
      <c r="S18" s="30">
        <v>40348.056000000004</v>
      </c>
      <c r="T18" s="30">
        <v>42082.161</v>
      </c>
      <c r="U18" s="30">
        <v>42184.820999999996</v>
      </c>
      <c r="V18" s="30">
        <v>42593.277999999998</v>
      </c>
      <c r="W18" s="30">
        <v>43973.934000000001</v>
      </c>
      <c r="X18" s="30">
        <v>44701.324000000001</v>
      </c>
      <c r="Y18" s="30">
        <v>46969.614999999998</v>
      </c>
      <c r="Z18" s="30">
        <v>49627.584000000003</v>
      </c>
      <c r="AA18" s="30">
        <v>46842.644</v>
      </c>
      <c r="AB18" s="30">
        <v>46255.896000000001</v>
      </c>
      <c r="AC18" s="30">
        <v>44821.362000000001</v>
      </c>
      <c r="AD18" s="30">
        <v>44753.074999999997</v>
      </c>
      <c r="AE18" s="30">
        <v>43516.840000000004</v>
      </c>
      <c r="AF18" s="30">
        <v>46743.769</v>
      </c>
      <c r="AG18" s="30">
        <v>49891.49</v>
      </c>
      <c r="AH18" s="30">
        <v>53294.346000000005</v>
      </c>
      <c r="AI18" s="30">
        <v>55727.881000000001</v>
      </c>
      <c r="AJ18" s="30">
        <v>54498.157999999996</v>
      </c>
      <c r="AK18" s="6">
        <v>53192.394832895261</v>
      </c>
      <c r="AL18" s="6">
        <v>51886.631665790526</v>
      </c>
      <c r="AM18" s="6">
        <v>50580.868498685792</v>
      </c>
      <c r="AN18" s="6">
        <v>49275.105331581057</v>
      </c>
      <c r="AO18" s="6">
        <v>47969.342164476322</v>
      </c>
      <c r="AP18" s="6">
        <v>46663.578997371587</v>
      </c>
      <c r="AQ18" s="6">
        <v>45357.81583026686</v>
      </c>
      <c r="AR18" s="6">
        <v>44551.16201926073</v>
      </c>
      <c r="AS18" s="6">
        <v>43744.5082082546</v>
      </c>
      <c r="AT18" s="6">
        <v>42937.854397248469</v>
      </c>
      <c r="AU18" s="6">
        <v>42131.200586242339</v>
      </c>
      <c r="AV18" s="6">
        <v>41324.546775236209</v>
      </c>
      <c r="AW18" s="6">
        <v>40517.892964230079</v>
      </c>
      <c r="AX18" s="6">
        <v>39711.239153223949</v>
      </c>
      <c r="AY18" s="6">
        <v>38904.585342217819</v>
      </c>
      <c r="AZ18" s="6">
        <v>38097.931531211689</v>
      </c>
      <c r="BA18" s="6">
        <v>37291.277720205529</v>
      </c>
      <c r="BB18" s="6">
        <v>37014.145122559254</v>
      </c>
      <c r="BC18" s="6">
        <v>36737.012524912978</v>
      </c>
      <c r="BD18" s="6">
        <v>36459.879927266702</v>
      </c>
      <c r="BE18" s="6">
        <v>36182.747329620426</v>
      </c>
      <c r="BF18" s="6">
        <v>35905.61473197415</v>
      </c>
      <c r="BG18" s="6">
        <v>35628.482134327875</v>
      </c>
      <c r="BH18" s="6">
        <v>35351.349536681599</v>
      </c>
      <c r="BI18" s="6">
        <v>35074.216939035323</v>
      </c>
      <c r="BJ18" s="6">
        <v>34797.084341389047</v>
      </c>
      <c r="BK18" s="6">
        <v>34519.951743742749</v>
      </c>
    </row>
    <row r="19" spans="1:63" x14ac:dyDescent="0.25">
      <c r="B19" s="5" t="s">
        <v>231</v>
      </c>
      <c r="C19" s="30">
        <v>86874</v>
      </c>
      <c r="D19" s="30">
        <v>101160</v>
      </c>
      <c r="E19" s="30">
        <v>111684</v>
      </c>
      <c r="F19" s="30">
        <v>124119</v>
      </c>
      <c r="G19" s="30">
        <v>117630</v>
      </c>
      <c r="H19" s="30">
        <v>122446</v>
      </c>
      <c r="I19" s="30">
        <v>123749</v>
      </c>
      <c r="J19" s="30">
        <v>125085</v>
      </c>
      <c r="K19" s="30">
        <v>121923</v>
      </c>
      <c r="L19" s="30">
        <v>121852</v>
      </c>
      <c r="M19" s="30">
        <v>124790</v>
      </c>
      <c r="N19" s="30">
        <v>130056</v>
      </c>
      <c r="O19" s="30">
        <v>120344</v>
      </c>
      <c r="P19" s="30">
        <v>112107</v>
      </c>
      <c r="Q19" s="30">
        <v>107697</v>
      </c>
      <c r="R19" s="30">
        <v>101343</v>
      </c>
      <c r="S19" s="30">
        <v>100072</v>
      </c>
      <c r="T19" s="30">
        <v>80845.191000000006</v>
      </c>
      <c r="U19" s="30">
        <v>81778.34</v>
      </c>
      <c r="V19" s="30">
        <v>73027.493000000002</v>
      </c>
      <c r="W19" s="30">
        <v>77129.380999999994</v>
      </c>
      <c r="X19" s="30">
        <v>66107.089252119244</v>
      </c>
      <c r="Y19" s="30">
        <v>64201.879650630806</v>
      </c>
      <c r="Z19" s="30">
        <v>64373.807910328425</v>
      </c>
      <c r="AA19" s="30">
        <v>66497.53773289411</v>
      </c>
      <c r="AB19" s="30">
        <v>57719.796230289401</v>
      </c>
      <c r="AC19" s="30">
        <v>58576.844338281859</v>
      </c>
      <c r="AD19" s="30">
        <v>52883.89159898772</v>
      </c>
      <c r="AE19" s="30">
        <v>51902.623686031904</v>
      </c>
      <c r="AF19" s="30">
        <v>47597.877169225168</v>
      </c>
      <c r="AG19" s="30">
        <v>48503.750032027274</v>
      </c>
      <c r="AH19" s="30">
        <v>45852.336216395284</v>
      </c>
      <c r="AI19" s="30">
        <v>43483.818684628815</v>
      </c>
      <c r="AJ19" s="30">
        <v>39371.720023282884</v>
      </c>
      <c r="AK19" s="6">
        <v>38615.40745052386</v>
      </c>
      <c r="AL19" s="6">
        <v>37560.626697710512</v>
      </c>
      <c r="AM19" s="6">
        <v>37021.645324020174</v>
      </c>
      <c r="AN19" s="6">
        <v>36187.093519596427</v>
      </c>
      <c r="AO19" s="6">
        <v>34668.672875436554</v>
      </c>
      <c r="AP19" s="6">
        <v>32483.769887466045</v>
      </c>
      <c r="AQ19" s="6">
        <v>30327.844392704694</v>
      </c>
      <c r="AR19" s="6">
        <v>27372.140085370585</v>
      </c>
      <c r="AS19" s="6">
        <v>24462.799767171127</v>
      </c>
      <c r="AT19" s="6">
        <v>21698.346915017461</v>
      </c>
      <c r="AU19" s="6">
        <v>19246.8509895227</v>
      </c>
      <c r="AV19" s="6">
        <v>17090.925494761348</v>
      </c>
      <c r="AW19" s="6">
        <v>14969.772991850989</v>
      </c>
      <c r="AX19" s="6">
        <v>13022.485448195575</v>
      </c>
      <c r="AY19" s="6">
        <v>11260.653861078774</v>
      </c>
      <c r="AZ19" s="6">
        <v>9707.4602250679072</v>
      </c>
      <c r="BA19" s="6">
        <v>8333.9270469538224</v>
      </c>
      <c r="BB19" s="6">
        <v>7093.6903376018627</v>
      </c>
      <c r="BC19" s="6">
        <v>6038.9095847885137</v>
      </c>
      <c r="BD19" s="6">
        <v>5134.811796662786</v>
      </c>
      <c r="BE19" s="6">
        <v>4358.2149786573536</v>
      </c>
      <c r="BF19" s="6">
        <v>3691.7326348467209</v>
      </c>
      <c r="BG19" s="6">
        <v>3123.7737679472252</v>
      </c>
      <c r="BH19" s="6">
        <v>2631.1563833915402</v>
      </c>
      <c r="BI19" s="6">
        <v>2631.1563833915402</v>
      </c>
      <c r="BJ19" s="6">
        <v>2631.1563833915402</v>
      </c>
      <c r="BK19" s="6">
        <v>2631.1563833915402</v>
      </c>
    </row>
    <row r="20" spans="1:63" x14ac:dyDescent="0.25">
      <c r="B20" s="5" t="s">
        <v>229</v>
      </c>
      <c r="C20" s="30">
        <v>0</v>
      </c>
      <c r="D20" s="30">
        <v>0</v>
      </c>
      <c r="E20" s="30">
        <v>0</v>
      </c>
      <c r="F20" s="30">
        <v>0</v>
      </c>
      <c r="G20" s="30">
        <v>0</v>
      </c>
      <c r="H20" s="30">
        <v>0</v>
      </c>
      <c r="I20" s="30">
        <v>0</v>
      </c>
      <c r="J20" s="30">
        <v>0</v>
      </c>
      <c r="K20" s="30">
        <v>0</v>
      </c>
      <c r="L20" s="30">
        <v>0</v>
      </c>
      <c r="M20" s="30">
        <v>0</v>
      </c>
      <c r="N20" s="30">
        <v>0</v>
      </c>
      <c r="O20" s="30">
        <v>0</v>
      </c>
      <c r="P20" s="30">
        <v>0</v>
      </c>
      <c r="Q20" s="30">
        <v>0</v>
      </c>
      <c r="R20" s="30">
        <v>0</v>
      </c>
      <c r="S20" s="30">
        <v>0</v>
      </c>
      <c r="T20" s="30">
        <v>22780.755000000001</v>
      </c>
      <c r="U20" s="30">
        <v>23043.7</v>
      </c>
      <c r="V20" s="30">
        <v>20577.864999999998</v>
      </c>
      <c r="W20" s="30">
        <v>21733.704999999998</v>
      </c>
      <c r="X20" s="30">
        <v>29190.856639595579</v>
      </c>
      <c r="Y20" s="30">
        <v>29775.579795196772</v>
      </c>
      <c r="Z20" s="30">
        <v>28740.321579334195</v>
      </c>
      <c r="AA20" s="30">
        <v>32196.539310954409</v>
      </c>
      <c r="AB20" s="30">
        <v>29174.434992885817</v>
      </c>
      <c r="AC20" s="30">
        <v>30495.864527747217</v>
      </c>
      <c r="AD20" s="30">
        <v>28746.913057347945</v>
      </c>
      <c r="AE20" s="30">
        <v>29121.528263720327</v>
      </c>
      <c r="AF20" s="30">
        <v>28020.919775946251</v>
      </c>
      <c r="AG20" s="30">
        <v>29482.441923280399</v>
      </c>
      <c r="AH20" s="30">
        <v>29418.977017922738</v>
      </c>
      <c r="AI20" s="30">
        <v>27832.749477996116</v>
      </c>
      <c r="AJ20" s="30">
        <v>25821.626891734573</v>
      </c>
      <c r="AK20" s="6">
        <v>25325.605355064028</v>
      </c>
      <c r="AL20" s="6">
        <v>24633.835855646099</v>
      </c>
      <c r="AM20" s="6">
        <v>24280.349243306169</v>
      </c>
      <c r="AN20" s="6">
        <v>23733.015133876601</v>
      </c>
      <c r="AO20" s="6">
        <v>22737.171129220023</v>
      </c>
      <c r="AP20" s="6">
        <v>21304.220023282887</v>
      </c>
      <c r="AQ20" s="6">
        <v>19890.273573923165</v>
      </c>
      <c r="AR20" s="6">
        <v>17951.798603026775</v>
      </c>
      <c r="AS20" s="6">
        <v>16043.731082654249</v>
      </c>
      <c r="AT20" s="6">
        <v>14230.686845168801</v>
      </c>
      <c r="AU20" s="6">
        <v>12622.892898719441</v>
      </c>
      <c r="AV20" s="6">
        <v>11208.946449359721</v>
      </c>
      <c r="AW20" s="6">
        <v>9817.805587892899</v>
      </c>
      <c r="AX20" s="6">
        <v>8540.6926658905704</v>
      </c>
      <c r="AY20" s="6">
        <v>7385.2095459837019</v>
      </c>
      <c r="AZ20" s="6">
        <v>6366.5599534342255</v>
      </c>
      <c r="BA20" s="6">
        <v>5465.7392316647265</v>
      </c>
      <c r="BB20" s="6">
        <v>4652.3399301513382</v>
      </c>
      <c r="BC20" s="6">
        <v>3960.5704307334108</v>
      </c>
      <c r="BD20" s="6">
        <v>3367.6251455180441</v>
      </c>
      <c r="BE20" s="6">
        <v>2858.3003492433063</v>
      </c>
      <c r="BF20" s="6">
        <v>2421.1932479627471</v>
      </c>
      <c r="BG20" s="6">
        <v>2048.7019790454015</v>
      </c>
      <c r="BH20" s="6">
        <v>1725.6228172293363</v>
      </c>
      <c r="BI20" s="6">
        <v>1725.6228172293363</v>
      </c>
      <c r="BJ20" s="6">
        <v>1725.6228172293363</v>
      </c>
      <c r="BK20" s="6">
        <v>1725.6228172293363</v>
      </c>
    </row>
    <row r="21" spans="1:63" x14ac:dyDescent="0.25">
      <c r="A21" s="2"/>
      <c r="B21" s="15" t="s">
        <v>230</v>
      </c>
      <c r="C21" s="33">
        <v>0</v>
      </c>
      <c r="D21" s="33">
        <v>0</v>
      </c>
      <c r="E21" s="33">
        <v>0</v>
      </c>
      <c r="F21" s="33">
        <v>0</v>
      </c>
      <c r="G21" s="33">
        <v>0</v>
      </c>
      <c r="H21" s="33">
        <v>0</v>
      </c>
      <c r="I21" s="33">
        <v>0</v>
      </c>
      <c r="J21" s="33">
        <v>0</v>
      </c>
      <c r="K21" s="33">
        <v>0</v>
      </c>
      <c r="L21" s="33">
        <v>0</v>
      </c>
      <c r="M21" s="33">
        <v>0</v>
      </c>
      <c r="N21" s="33">
        <v>0</v>
      </c>
      <c r="O21" s="33">
        <v>0</v>
      </c>
      <c r="P21" s="33">
        <v>0</v>
      </c>
      <c r="Q21" s="33">
        <v>0</v>
      </c>
      <c r="R21" s="33">
        <v>0</v>
      </c>
      <c r="S21" s="33">
        <v>0</v>
      </c>
      <c r="T21" s="33">
        <v>2331.0540000000001</v>
      </c>
      <c r="U21" s="33">
        <v>2357.96</v>
      </c>
      <c r="V21" s="33">
        <v>2105.6419999999998</v>
      </c>
      <c r="W21" s="33">
        <v>2223.9139999999998</v>
      </c>
      <c r="X21" s="33">
        <v>3362.0541082851746</v>
      </c>
      <c r="Y21" s="33">
        <v>3215.5405541724231</v>
      </c>
      <c r="Z21" s="33">
        <v>3866.8705103373836</v>
      </c>
      <c r="AA21" s="33">
        <v>4077.9229561514758</v>
      </c>
      <c r="AB21" s="33">
        <v>4225.7687768247897</v>
      </c>
      <c r="AC21" s="33">
        <v>4073.2911339709167</v>
      </c>
      <c r="AD21" s="33">
        <v>3683.1953436643371</v>
      </c>
      <c r="AE21" s="33">
        <v>3787.8480502477669</v>
      </c>
      <c r="AF21" s="33">
        <v>3538.203054828577</v>
      </c>
      <c r="AG21" s="33">
        <v>3596.8080446923691</v>
      </c>
      <c r="AH21" s="33">
        <v>3523.6867656820054</v>
      </c>
      <c r="AI21" s="33">
        <v>3156.4318373750534</v>
      </c>
      <c r="AJ21" s="33">
        <v>2741.6530849825381</v>
      </c>
      <c r="AK21" s="34">
        <v>2688.9871944121073</v>
      </c>
      <c r="AL21" s="34">
        <v>2615.5374466433836</v>
      </c>
      <c r="AM21" s="34">
        <v>2578.0054326736517</v>
      </c>
      <c r="AN21" s="34">
        <v>2519.8913465269693</v>
      </c>
      <c r="AO21" s="34">
        <v>2414.1559953434225</v>
      </c>
      <c r="AP21" s="34">
        <v>2262.0100892510673</v>
      </c>
      <c r="AQ21" s="34">
        <v>2111.8820333721383</v>
      </c>
      <c r="AR21" s="34">
        <v>1906.0613116026389</v>
      </c>
      <c r="AS21" s="34">
        <v>1703.4691501746217</v>
      </c>
      <c r="AT21" s="34">
        <v>1510.9662398137368</v>
      </c>
      <c r="AU21" s="34">
        <v>1340.256111757858</v>
      </c>
      <c r="AV21" s="34">
        <v>1190.128055878929</v>
      </c>
      <c r="AW21" s="34">
        <v>1042.4214202561118</v>
      </c>
      <c r="AX21" s="34">
        <v>906.82188591385329</v>
      </c>
      <c r="AY21" s="34">
        <v>784.13659293752426</v>
      </c>
      <c r="AZ21" s="34">
        <v>675.97982149786571</v>
      </c>
      <c r="BA21" s="34">
        <v>580.33372138145126</v>
      </c>
      <c r="BB21" s="34">
        <v>493.96973224679863</v>
      </c>
      <c r="BC21" s="34">
        <v>420.51998447807529</v>
      </c>
      <c r="BD21" s="34">
        <v>357.56305781916956</v>
      </c>
      <c r="BE21" s="34">
        <v>303.48467209934034</v>
      </c>
      <c r="BF21" s="34">
        <v>257.07411719053164</v>
      </c>
      <c r="BG21" s="34">
        <v>217.52425300737292</v>
      </c>
      <c r="BH21" s="34">
        <v>183.22079937912301</v>
      </c>
      <c r="BI21" s="34">
        <v>183.22079937912301</v>
      </c>
      <c r="BJ21" s="34">
        <v>183.22079937912301</v>
      </c>
      <c r="BK21" s="34">
        <v>183.22079937912301</v>
      </c>
    </row>
    <row r="22" spans="1:63" x14ac:dyDescent="0.25">
      <c r="A22" s="5" t="s">
        <v>1</v>
      </c>
      <c r="B22" s="5" t="s">
        <v>2</v>
      </c>
      <c r="C22" s="49">
        <v>903821</v>
      </c>
      <c r="D22" s="49">
        <v>928002</v>
      </c>
      <c r="E22" s="49">
        <v>1001291</v>
      </c>
      <c r="F22" s="49">
        <v>1041004</v>
      </c>
      <c r="G22" s="49">
        <v>991562</v>
      </c>
      <c r="H22" s="49">
        <v>1015078</v>
      </c>
      <c r="I22" s="49">
        <v>1010236</v>
      </c>
      <c r="J22" s="49">
        <v>1068472</v>
      </c>
      <c r="K22" s="49">
        <v>1092038</v>
      </c>
      <c r="L22" s="49">
        <v>1060515</v>
      </c>
      <c r="M22" s="49">
        <v>1083192</v>
      </c>
      <c r="N22" s="49">
        <v>1120953</v>
      </c>
      <c r="O22" s="49">
        <v>1128055</v>
      </c>
      <c r="P22" s="49">
        <v>1148589</v>
      </c>
      <c r="Q22" s="49">
        <v>1155485</v>
      </c>
      <c r="R22" s="49">
        <v>1151481</v>
      </c>
      <c r="S22" s="49">
        <v>1127345</v>
      </c>
      <c r="T22" s="49">
        <v>1148380</v>
      </c>
      <c r="U22" s="49">
        <v>1059233</v>
      </c>
      <c r="V22" s="49">
        <v>1088140</v>
      </c>
      <c r="W22" s="49">
        <v>1116756</v>
      </c>
      <c r="X22" s="49">
        <v>1062534</v>
      </c>
      <c r="Y22" s="49">
        <v>1010516</v>
      </c>
      <c r="Z22" s="49">
        <v>976516</v>
      </c>
      <c r="AA22" s="49">
        <v>1031667</v>
      </c>
      <c r="AB22" s="49">
        <v>1033869</v>
      </c>
      <c r="AC22" s="49">
        <v>999332</v>
      </c>
      <c r="AD22" s="49">
        <v>1013668</v>
      </c>
      <c r="AE22" s="49">
        <v>1045165</v>
      </c>
      <c r="AF22" s="49">
        <v>1002013</v>
      </c>
      <c r="AG22" s="49">
        <v>1054896</v>
      </c>
      <c r="AH22" s="49">
        <v>1041809</v>
      </c>
      <c r="AI22" s="49">
        <v>974918</v>
      </c>
      <c r="AJ22" s="49">
        <v>911069</v>
      </c>
      <c r="AK22" s="50">
        <v>892302.69940188888</v>
      </c>
      <c r="AL22" s="50">
        <v>888421.33514165785</v>
      </c>
      <c r="AM22" s="50">
        <v>874043.07935991604</v>
      </c>
      <c r="AN22" s="50">
        <v>863813.86813221429</v>
      </c>
      <c r="AO22" s="50">
        <v>841481.68362014694</v>
      </c>
      <c r="AP22" s="50">
        <v>823986.86441762862</v>
      </c>
      <c r="AQ22" s="50">
        <v>801482.5997166842</v>
      </c>
      <c r="AR22" s="50">
        <v>795086.95269674703</v>
      </c>
      <c r="AS22" s="50">
        <v>781043.29728226666</v>
      </c>
      <c r="AT22" s="50">
        <v>770603.76582371455</v>
      </c>
      <c r="AU22" s="50">
        <v>765517.84024134325</v>
      </c>
      <c r="AV22" s="50">
        <v>758529.47257082909</v>
      </c>
      <c r="AW22" s="50">
        <v>750116.66333683114</v>
      </c>
      <c r="AX22" s="50">
        <v>741206.73355718795</v>
      </c>
      <c r="AY22" s="50">
        <v>732249.00372507889</v>
      </c>
      <c r="AZ22" s="50">
        <v>721924.19239244494</v>
      </c>
      <c r="BA22" s="50">
        <v>709935.93923399795</v>
      </c>
      <c r="BB22" s="50">
        <v>698387.44655823719</v>
      </c>
      <c r="BC22" s="50">
        <v>689812.1171458551</v>
      </c>
      <c r="BD22" s="50">
        <v>679324.78563483746</v>
      </c>
      <c r="BE22" s="50">
        <v>667699.81287513115</v>
      </c>
      <c r="BF22" s="50">
        <v>658751.64305351535</v>
      </c>
      <c r="BG22" s="50">
        <v>649707.87312696758</v>
      </c>
      <c r="BH22" s="50">
        <v>635664.21771248686</v>
      </c>
      <c r="BI22" s="50">
        <v>635664.21771248686</v>
      </c>
      <c r="BJ22" s="50">
        <v>635664.21771248686</v>
      </c>
      <c r="BK22" s="50">
        <v>635664.21771248686</v>
      </c>
    </row>
    <row r="23" spans="1:63" x14ac:dyDescent="0.25">
      <c r="B23" s="5" t="s">
        <v>3</v>
      </c>
      <c r="C23" s="30">
        <v>16472473.099333333</v>
      </c>
      <c r="D23" s="30">
        <v>17476798.243333336</v>
      </c>
      <c r="E23" s="30">
        <v>18947510.259999998</v>
      </c>
      <c r="F23" s="30">
        <v>20842493.314666666</v>
      </c>
      <c r="G23" s="30">
        <v>21055426.577999998</v>
      </c>
      <c r="H23" s="30">
        <v>20885043.216000006</v>
      </c>
      <c r="I23" s="30">
        <v>21133113.752</v>
      </c>
      <c r="J23" s="30">
        <v>22012789.813333336</v>
      </c>
      <c r="K23" s="30">
        <v>24090654.847333334</v>
      </c>
      <c r="L23" s="30">
        <v>24089962.461666662</v>
      </c>
      <c r="M23" s="30">
        <v>23749016.288000003</v>
      </c>
      <c r="N23" s="30">
        <v>24830803.822333336</v>
      </c>
      <c r="O23" s="30">
        <v>25913493.188333333</v>
      </c>
      <c r="P23" s="30">
        <v>26037175.392000001</v>
      </c>
      <c r="Q23" s="30">
        <v>27058350.051666666</v>
      </c>
      <c r="R23" s="30">
        <v>26940354.618417725</v>
      </c>
      <c r="S23" s="30">
        <v>27058238.458860759</v>
      </c>
      <c r="T23" s="30">
        <v>27517655.379999999</v>
      </c>
      <c r="U23" s="30">
        <v>27690175.367219511</v>
      </c>
      <c r="V23" s="30">
        <v>28087918.989268292</v>
      </c>
      <c r="W23" s="30">
        <v>29201683.59570732</v>
      </c>
      <c r="X23" s="30">
        <v>29941087.889707319</v>
      </c>
      <c r="Y23" s="30">
        <v>29578292.389463414</v>
      </c>
      <c r="Z23" s="30">
        <v>29693810.214926831</v>
      </c>
      <c r="AA23" s="30">
        <v>30595561.230142854</v>
      </c>
      <c r="AB23" s="30">
        <v>31492751.542190477</v>
      </c>
      <c r="AC23" s="30">
        <v>32378039.992190477</v>
      </c>
      <c r="AD23" s="30">
        <v>32267443.59627907</v>
      </c>
      <c r="AE23" s="30">
        <v>33179875.55744186</v>
      </c>
      <c r="AF23" s="30">
        <v>32566185.540930238</v>
      </c>
      <c r="AG23" s="30">
        <v>33216829.977818184</v>
      </c>
      <c r="AH23" s="30">
        <v>34055527.726272725</v>
      </c>
      <c r="AI23" s="30">
        <v>32446992.151818179</v>
      </c>
      <c r="AJ23" s="30">
        <v>29899676.839545451</v>
      </c>
      <c r="AK23" s="6">
        <v>29849141.560827497</v>
      </c>
      <c r="AL23" s="6">
        <v>29491704.844839968</v>
      </c>
      <c r="AM23" s="6">
        <v>29096448.843618806</v>
      </c>
      <c r="AN23" s="6">
        <v>28869001.419362225</v>
      </c>
      <c r="AO23" s="6">
        <v>28566447.137493137</v>
      </c>
      <c r="AP23" s="6">
        <v>28078798.777126309</v>
      </c>
      <c r="AQ23" s="6">
        <v>27608928.961121608</v>
      </c>
      <c r="AR23" s="6">
        <v>27247170.869750787</v>
      </c>
      <c r="AS23" s="6">
        <v>27106460.313366443</v>
      </c>
      <c r="AT23" s="6">
        <v>26854138.395013195</v>
      </c>
      <c r="AU23" s="6">
        <v>26747718.484008122</v>
      </c>
      <c r="AV23" s="6">
        <v>26723482.045337182</v>
      </c>
      <c r="AW23" s="6">
        <v>26636493.822297238</v>
      </c>
      <c r="AX23" s="6">
        <v>26508109.336637042</v>
      </c>
      <c r="AY23" s="6">
        <v>26364392.185746647</v>
      </c>
      <c r="AZ23" s="6">
        <v>26195500.848059624</v>
      </c>
      <c r="BA23" s="6">
        <v>25968401.45403526</v>
      </c>
      <c r="BB23" s="6">
        <v>25702225.998938713</v>
      </c>
      <c r="BC23" s="6">
        <v>25482609.254906889</v>
      </c>
      <c r="BD23" s="6">
        <v>25295688.017690029</v>
      </c>
      <c r="BE23" s="6">
        <v>25045386.608184904</v>
      </c>
      <c r="BF23" s="6">
        <v>24804685.032584939</v>
      </c>
      <c r="BG23" s="6">
        <v>24618276.173209954</v>
      </c>
      <c r="BH23" s="6">
        <v>24350138.214303989</v>
      </c>
      <c r="BI23" s="6">
        <v>24350138.214303989</v>
      </c>
      <c r="BJ23" s="6">
        <v>24350138.214303989</v>
      </c>
      <c r="BK23" s="6">
        <v>24350138.214303989</v>
      </c>
    </row>
    <row r="24" spans="1:63" x14ac:dyDescent="0.25">
      <c r="A24" s="2"/>
      <c r="B24" s="15" t="s">
        <v>4</v>
      </c>
      <c r="C24" s="33">
        <v>16470191.153398704</v>
      </c>
      <c r="D24" s="33">
        <v>17454175.806437306</v>
      </c>
      <c r="E24" s="33">
        <v>18888534.552693814</v>
      </c>
      <c r="F24" s="33">
        <v>20792507.234392036</v>
      </c>
      <c r="G24" s="33">
        <v>20943529.252405461</v>
      </c>
      <c r="H24" s="33">
        <v>20642970.412513487</v>
      </c>
      <c r="I24" s="33">
        <v>20749714.709108621</v>
      </c>
      <c r="J24" s="33">
        <v>21315268.889974743</v>
      </c>
      <c r="K24" s="33">
        <v>22925522.382854681</v>
      </c>
      <c r="L24" s="33">
        <v>22900397.017650232</v>
      </c>
      <c r="M24" s="33">
        <v>22570516.288000003</v>
      </c>
      <c r="N24" s="33">
        <v>23718576.703393329</v>
      </c>
      <c r="O24" s="33">
        <v>24302091.573432706</v>
      </c>
      <c r="P24" s="33">
        <v>24341421.205931343</v>
      </c>
      <c r="Q24" s="33">
        <v>25149547.037022434</v>
      </c>
      <c r="R24" s="33">
        <v>23944054.618417725</v>
      </c>
      <c r="S24" s="33">
        <v>23340238.458860759</v>
      </c>
      <c r="T24" s="33">
        <v>23548155.379999999</v>
      </c>
      <c r="U24" s="33">
        <v>22302575.367219515</v>
      </c>
      <c r="V24" s="33">
        <v>21045618.989268292</v>
      </c>
      <c r="W24" s="33">
        <v>21618083.59570732</v>
      </c>
      <c r="X24" s="33">
        <v>21820587.889707319</v>
      </c>
      <c r="Y24" s="33">
        <v>20322592.389463414</v>
      </c>
      <c r="Z24" s="33">
        <v>20133710.214926828</v>
      </c>
      <c r="AA24" s="33">
        <v>19920561.230142854</v>
      </c>
      <c r="AB24" s="33">
        <v>19848751.542190477</v>
      </c>
      <c r="AC24" s="33">
        <v>19541039.992190477</v>
      </c>
      <c r="AD24" s="33">
        <v>18543443.59627907</v>
      </c>
      <c r="AE24" s="33">
        <v>19200875.557441857</v>
      </c>
      <c r="AF24" s="33">
        <v>18154466.540930238</v>
      </c>
      <c r="AG24" s="33">
        <v>19003186.977818184</v>
      </c>
      <c r="AH24" s="33">
        <v>20245563.726272725</v>
      </c>
      <c r="AI24" s="33">
        <v>18868112.151818182</v>
      </c>
      <c r="AJ24" s="33">
        <v>15331976.839545453</v>
      </c>
      <c r="AK24" s="34">
        <v>13009808.600089848</v>
      </c>
      <c r="AL24" s="34">
        <v>12884092.013513412</v>
      </c>
      <c r="AM24" s="34">
        <v>12656422.113744162</v>
      </c>
      <c r="AN24" s="34">
        <v>12482880.188750878</v>
      </c>
      <c r="AO24" s="34">
        <v>12342980.336056676</v>
      </c>
      <c r="AP24" s="34">
        <v>12148915.159630308</v>
      </c>
      <c r="AQ24" s="34">
        <v>11843643.466112046</v>
      </c>
      <c r="AR24" s="34">
        <v>11518679.535436194</v>
      </c>
      <c r="AS24" s="34">
        <v>11286303.667185474</v>
      </c>
      <c r="AT24" s="34">
        <v>11075356.762555735</v>
      </c>
      <c r="AU24" s="34">
        <v>10884540.945318956</v>
      </c>
      <c r="AV24" s="34">
        <v>10750318.133967483</v>
      </c>
      <c r="AW24" s="34">
        <v>10667244.718134852</v>
      </c>
      <c r="AX24" s="34">
        <v>10609848.7096912</v>
      </c>
      <c r="AY24" s="34">
        <v>10539165.810078634</v>
      </c>
      <c r="AZ24" s="34">
        <v>10462880.567035746</v>
      </c>
      <c r="BA24" s="34">
        <v>10371198.21679852</v>
      </c>
      <c r="BB24" s="34">
        <v>10277050.835451953</v>
      </c>
      <c r="BC24" s="34">
        <v>10203053.215976441</v>
      </c>
      <c r="BD24" s="34">
        <v>10147739.411841061</v>
      </c>
      <c r="BE24" s="34">
        <v>10088205.175654834</v>
      </c>
      <c r="BF24" s="34">
        <v>10019343.037657123</v>
      </c>
      <c r="BG24" s="34">
        <v>9964421.3975618593</v>
      </c>
      <c r="BH24" s="34">
        <v>9904485.6600964628</v>
      </c>
      <c r="BI24" s="34">
        <v>9904485.6600964628</v>
      </c>
      <c r="BJ24" s="34">
        <v>9904485.6600964628</v>
      </c>
      <c r="BK24" s="34">
        <v>9904485.6600964628</v>
      </c>
    </row>
    <row r="25" spans="1:63" x14ac:dyDescent="0.25">
      <c r="A25" s="5" t="s">
        <v>36</v>
      </c>
      <c r="B25" s="5" t="s">
        <v>148</v>
      </c>
      <c r="C25" s="30">
        <v>45033.182475765891</v>
      </c>
      <c r="D25" s="30">
        <v>40316.518169469979</v>
      </c>
      <c r="E25" s="30">
        <v>40732.512920883717</v>
      </c>
      <c r="F25" s="30">
        <v>44439.016527208994</v>
      </c>
      <c r="G25" s="30">
        <v>55864.369169766309</v>
      </c>
      <c r="H25" s="30">
        <v>46440.838518708952</v>
      </c>
      <c r="I25" s="30">
        <v>51147.28200010545</v>
      </c>
      <c r="J25" s="30">
        <v>43958.725003610831</v>
      </c>
      <c r="K25" s="30">
        <v>40205.943065365034</v>
      </c>
      <c r="L25" s="30">
        <v>41690.777692558033</v>
      </c>
      <c r="M25" s="30">
        <v>41852.593689757494</v>
      </c>
      <c r="N25" s="30">
        <v>42482.762370769917</v>
      </c>
      <c r="O25" s="30">
        <v>41825.808924789271</v>
      </c>
      <c r="P25" s="30">
        <v>47345.936919533335</v>
      </c>
      <c r="Q25" s="30">
        <v>47590.984958088804</v>
      </c>
      <c r="R25" s="30">
        <v>47255.769163759134</v>
      </c>
      <c r="S25" s="30">
        <v>45355.100364872385</v>
      </c>
      <c r="T25" s="30">
        <v>43652.32340210343</v>
      </c>
      <c r="U25" s="30">
        <v>45574.739896884377</v>
      </c>
      <c r="V25" s="30">
        <v>41918.211336428823</v>
      </c>
      <c r="W25" s="30">
        <v>43264.232915572051</v>
      </c>
      <c r="X25" s="30">
        <v>45190.140591008123</v>
      </c>
      <c r="Y25" s="30">
        <v>44481.637845544086</v>
      </c>
      <c r="Z25" s="30">
        <v>45050.579361789125</v>
      </c>
      <c r="AA25" s="30">
        <v>44941.327315217888</v>
      </c>
      <c r="AB25" s="30">
        <v>45947.357332595318</v>
      </c>
      <c r="AC25" s="30">
        <v>46856.904507582869</v>
      </c>
      <c r="AD25" s="30">
        <v>47323.940714899822</v>
      </c>
      <c r="AE25" s="30">
        <v>47972.302644615556</v>
      </c>
      <c r="AF25" s="30">
        <v>50557.161053652912</v>
      </c>
      <c r="AG25" s="30">
        <v>53498.064735414919</v>
      </c>
      <c r="AH25" s="30">
        <v>54831.912115038278</v>
      </c>
      <c r="AI25" s="30">
        <v>52679.467769407776</v>
      </c>
      <c r="AJ25" s="30">
        <v>50538.604977678122</v>
      </c>
      <c r="AK25" s="6">
        <v>53829.891269181026</v>
      </c>
      <c r="AL25" s="6">
        <v>53558.998526671647</v>
      </c>
      <c r="AM25" s="6">
        <v>52907.239062815417</v>
      </c>
      <c r="AN25" s="6">
        <v>51961.102510583245</v>
      </c>
      <c r="AO25" s="6">
        <v>51270.863181140128</v>
      </c>
      <c r="AP25" s="6">
        <v>50427.661184534605</v>
      </c>
      <c r="AQ25" s="6">
        <v>49641.057714038026</v>
      </c>
      <c r="AR25" s="6">
        <v>48752.037868853244</v>
      </c>
      <c r="AS25" s="6">
        <v>48134.518791815943</v>
      </c>
      <c r="AT25" s="6">
        <v>47385.007870966801</v>
      </c>
      <c r="AU25" s="6">
        <v>46741.078687889203</v>
      </c>
      <c r="AV25" s="6">
        <v>46121.004426251573</v>
      </c>
      <c r="AW25" s="6">
        <v>45417.170401551048</v>
      </c>
      <c r="AX25" s="6">
        <v>44872.288863780486</v>
      </c>
      <c r="AY25" s="6">
        <v>44338.454318614604</v>
      </c>
      <c r="AZ25" s="6">
        <v>43832.057370626128</v>
      </c>
      <c r="BA25" s="6">
        <v>43385.456817312246</v>
      </c>
      <c r="BB25" s="6">
        <v>42997.425241855504</v>
      </c>
      <c r="BC25" s="6">
        <v>42612.730390785728</v>
      </c>
      <c r="BD25" s="6">
        <v>42279.614867084907</v>
      </c>
      <c r="BE25" s="6">
        <v>41949.086523363432</v>
      </c>
      <c r="BF25" s="6">
        <v>41621.125377532</v>
      </c>
      <c r="BG25" s="6">
        <v>41300.960166368226</v>
      </c>
      <c r="BH25" s="6">
        <v>40978.03635675925</v>
      </c>
      <c r="BI25" s="6">
        <v>40683.487904331887</v>
      </c>
      <c r="BJ25" s="6">
        <v>40391.056654155807</v>
      </c>
      <c r="BK25" s="6">
        <v>40100.72738786765</v>
      </c>
    </row>
    <row r="26" spans="1:63" x14ac:dyDescent="0.25">
      <c r="B26" s="5" t="s">
        <v>149</v>
      </c>
      <c r="C26" s="30">
        <v>34290.602857142854</v>
      </c>
      <c r="D26" s="30">
        <v>30340.781428571427</v>
      </c>
      <c r="E26" s="30">
        <v>44735.3125</v>
      </c>
      <c r="F26" s="30">
        <v>37210.95252100841</v>
      </c>
      <c r="G26" s="30">
        <v>47583.424369747896</v>
      </c>
      <c r="H26" s="30">
        <v>52835.436974789918</v>
      </c>
      <c r="I26" s="30">
        <v>46968.015966386563</v>
      </c>
      <c r="J26" s="30">
        <v>49020.726890756305</v>
      </c>
      <c r="K26" s="30">
        <v>38124.157983193283</v>
      </c>
      <c r="L26" s="30">
        <v>40666.674369747903</v>
      </c>
      <c r="M26" s="30">
        <v>37282.418907563027</v>
      </c>
      <c r="N26" s="30">
        <v>30083.729411764711</v>
      </c>
      <c r="O26" s="30">
        <v>28172.509663865552</v>
      </c>
      <c r="P26" s="30">
        <v>36749.426890756309</v>
      </c>
      <c r="Q26" s="30">
        <v>34308.343697478995</v>
      </c>
      <c r="R26" s="30">
        <v>61936.233180672265</v>
      </c>
      <c r="S26" s="30">
        <v>34863.36170254727</v>
      </c>
      <c r="T26" s="30">
        <v>31745.424201995804</v>
      </c>
      <c r="U26" s="30">
        <v>44846.192215336137</v>
      </c>
      <c r="V26" s="30">
        <v>35264.14337909664</v>
      </c>
      <c r="W26" s="30">
        <v>41285.739582352944</v>
      </c>
      <c r="X26" s="30">
        <v>58359.997832668072</v>
      </c>
      <c r="Y26" s="30">
        <v>47875.025630252101</v>
      </c>
      <c r="Z26" s="30">
        <v>31473.919327731091</v>
      </c>
      <c r="AA26" s="30">
        <v>23528.682962950435</v>
      </c>
      <c r="AB26" s="30">
        <v>31544.450832627117</v>
      </c>
      <c r="AC26" s="30">
        <v>43176.975289905284</v>
      </c>
      <c r="AD26" s="30">
        <v>36422.675210084039</v>
      </c>
      <c r="AE26" s="30">
        <v>44286.339495798326</v>
      </c>
      <c r="AF26" s="30">
        <v>50628.444537815121</v>
      </c>
      <c r="AG26" s="30">
        <v>48756.884033613445</v>
      </c>
      <c r="AH26" s="30">
        <v>45945.095798319337</v>
      </c>
      <c r="AI26" s="30">
        <v>42231.481512605053</v>
      </c>
      <c r="AJ26" s="30">
        <v>49283.312184873954</v>
      </c>
      <c r="AK26" s="6">
        <v>49283.312184873954</v>
      </c>
      <c r="AL26" s="6">
        <v>49283.312184873954</v>
      </c>
      <c r="AM26" s="6">
        <v>49283.312184873954</v>
      </c>
      <c r="AN26" s="6">
        <v>49283.312184873954</v>
      </c>
      <c r="AO26" s="6">
        <v>49283.312184873954</v>
      </c>
      <c r="AP26" s="6">
        <v>49283.312184873954</v>
      </c>
      <c r="AQ26" s="6">
        <v>49283.312184873954</v>
      </c>
      <c r="AR26" s="6">
        <v>49283.312184873954</v>
      </c>
      <c r="AS26" s="6">
        <v>49283.312184873954</v>
      </c>
      <c r="AT26" s="6">
        <v>49283.312184873954</v>
      </c>
      <c r="AU26" s="6">
        <v>49283.312184873954</v>
      </c>
      <c r="AV26" s="6">
        <v>49283.312184873954</v>
      </c>
      <c r="AW26" s="6">
        <v>49283.312184873954</v>
      </c>
      <c r="AX26" s="6">
        <v>49283.312184873954</v>
      </c>
      <c r="AY26" s="6">
        <v>49283.312184873954</v>
      </c>
      <c r="AZ26" s="6">
        <v>49283.312184873954</v>
      </c>
      <c r="BA26" s="6">
        <v>49283.312184873954</v>
      </c>
      <c r="BB26" s="6">
        <v>49283.312184873954</v>
      </c>
      <c r="BC26" s="6">
        <v>49283.312184873954</v>
      </c>
      <c r="BD26" s="6">
        <v>49283.312184873954</v>
      </c>
      <c r="BE26" s="6">
        <v>49283.312184873954</v>
      </c>
      <c r="BF26" s="6">
        <v>49283.312184873954</v>
      </c>
      <c r="BG26" s="6">
        <v>49283.312184873954</v>
      </c>
      <c r="BH26" s="6">
        <v>49283.312184873954</v>
      </c>
      <c r="BI26" s="6">
        <v>49283.312184873954</v>
      </c>
      <c r="BJ26" s="6">
        <v>49283.312184873954</v>
      </c>
      <c r="BK26" s="6">
        <v>49283.312184873954</v>
      </c>
    </row>
    <row r="27" spans="1:63" x14ac:dyDescent="0.25">
      <c r="B27" s="5" t="s">
        <v>150</v>
      </c>
      <c r="C27" s="30">
        <v>98151.273192324981</v>
      </c>
      <c r="D27" s="30">
        <v>103777.53400552727</v>
      </c>
      <c r="E27" s="30">
        <v>112294.34382377745</v>
      </c>
      <c r="F27" s="30">
        <v>118216.69212500622</v>
      </c>
      <c r="G27" s="30">
        <v>126004.538</v>
      </c>
      <c r="H27" s="30">
        <v>122336.516</v>
      </c>
      <c r="I27" s="30">
        <v>116847.806</v>
      </c>
      <c r="J27" s="30">
        <v>120127.258</v>
      </c>
      <c r="K27" s="30">
        <v>128516.1</v>
      </c>
      <c r="L27" s="30">
        <v>139050.5</v>
      </c>
      <c r="M27" s="30">
        <v>136413.22</v>
      </c>
      <c r="N27" s="30">
        <v>139005</v>
      </c>
      <c r="O27" s="30">
        <v>138752</v>
      </c>
      <c r="P27" s="30">
        <v>132389.245</v>
      </c>
      <c r="Q27" s="30">
        <v>133092.13</v>
      </c>
      <c r="R27" s="30">
        <v>121554.285</v>
      </c>
      <c r="S27" s="30">
        <v>107421.724</v>
      </c>
      <c r="T27" s="30">
        <v>109217.389</v>
      </c>
      <c r="U27" s="30">
        <v>109758.231</v>
      </c>
      <c r="V27" s="30">
        <v>109682.54300000001</v>
      </c>
      <c r="W27" s="30">
        <v>118353.31600000001</v>
      </c>
      <c r="X27" s="30">
        <v>116096.87699999999</v>
      </c>
      <c r="Y27" s="30">
        <v>112458.859</v>
      </c>
      <c r="Z27" s="30">
        <v>117340.902</v>
      </c>
      <c r="AA27" s="30">
        <v>115996.929</v>
      </c>
      <c r="AB27" s="30">
        <v>114737.586</v>
      </c>
      <c r="AC27" s="30">
        <v>121184.914</v>
      </c>
      <c r="AD27" s="30">
        <v>118102.117</v>
      </c>
      <c r="AE27" s="30">
        <v>122767.927</v>
      </c>
      <c r="AF27" s="30">
        <v>124476.33500000001</v>
      </c>
      <c r="AG27" s="30">
        <v>121007.519</v>
      </c>
      <c r="AH27" s="30">
        <v>118930.60799999999</v>
      </c>
      <c r="AI27" s="30">
        <v>115197.713</v>
      </c>
      <c r="AJ27" s="30">
        <v>118154.45699999999</v>
      </c>
      <c r="AK27" s="6">
        <v>131095.67271226554</v>
      </c>
      <c r="AL27" s="6">
        <v>132314.86248113046</v>
      </c>
      <c r="AM27" s="6">
        <v>133185.0802512466</v>
      </c>
      <c r="AN27" s="6">
        <v>133683.23536936569</v>
      </c>
      <c r="AO27" s="6">
        <v>133941.3828343873</v>
      </c>
      <c r="AP27" s="6">
        <v>133949.77047927357</v>
      </c>
      <c r="AQ27" s="6">
        <v>133759.78269393288</v>
      </c>
      <c r="AR27" s="6">
        <v>133368.54219268158</v>
      </c>
      <c r="AS27" s="6">
        <v>132885.42030025396</v>
      </c>
      <c r="AT27" s="6">
        <v>132275.54729939002</v>
      </c>
      <c r="AU27" s="6">
        <v>131586.09001936458</v>
      </c>
      <c r="AV27" s="6">
        <v>130826.28782666876</v>
      </c>
      <c r="AW27" s="6">
        <v>129976.16639886255</v>
      </c>
      <c r="AX27" s="6">
        <v>129095.39673729162</v>
      </c>
      <c r="AY27" s="6">
        <v>128177.68044700881</v>
      </c>
      <c r="AZ27" s="6">
        <v>127245.19913432565</v>
      </c>
      <c r="BA27" s="6">
        <v>126305.42396383805</v>
      </c>
      <c r="BB27" s="6">
        <v>125386.46110974945</v>
      </c>
      <c r="BC27" s="6">
        <v>124474.12922160103</v>
      </c>
      <c r="BD27" s="6">
        <v>123588.91633539263</v>
      </c>
      <c r="BE27" s="6">
        <v>122730.28647747135</v>
      </c>
      <c r="BF27" s="6">
        <v>121897.71176701404</v>
      </c>
      <c r="BG27" s="6">
        <v>121077.30541931957</v>
      </c>
      <c r="BH27" s="6">
        <v>120275.50408755006</v>
      </c>
      <c r="BI27" s="6">
        <v>119320.93659479172</v>
      </c>
      <c r="BJ27" s="6">
        <v>118373.94503451559</v>
      </c>
      <c r="BK27" s="6">
        <v>117434.46928027339</v>
      </c>
    </row>
    <row r="28" spans="1:63" x14ac:dyDescent="0.25">
      <c r="A28" s="2"/>
      <c r="B28" s="15" t="s">
        <v>110</v>
      </c>
      <c r="C28" s="33">
        <v>27185</v>
      </c>
      <c r="D28" s="33">
        <v>30015</v>
      </c>
      <c r="E28" s="33">
        <v>28415</v>
      </c>
      <c r="F28" s="33">
        <v>33896.111111111109</v>
      </c>
      <c r="G28" s="33">
        <v>36795.052222222221</v>
      </c>
      <c r="H28" s="33">
        <v>41390.833333333336</v>
      </c>
      <c r="I28" s="33">
        <v>32539.444444444445</v>
      </c>
      <c r="J28" s="33">
        <v>37030.555555555555</v>
      </c>
      <c r="K28" s="33">
        <v>37097.486666666664</v>
      </c>
      <c r="L28" s="33">
        <v>39092.687777777777</v>
      </c>
      <c r="M28" s="33">
        <v>35785.988888888889</v>
      </c>
      <c r="N28" s="33">
        <v>40028.36</v>
      </c>
      <c r="O28" s="33">
        <v>38494.83</v>
      </c>
      <c r="P28" s="33">
        <v>30978.04</v>
      </c>
      <c r="Q28" s="33">
        <v>32971.820000000007</v>
      </c>
      <c r="R28" s="33">
        <v>32598.949999999997</v>
      </c>
      <c r="S28" s="33">
        <v>29603.09</v>
      </c>
      <c r="T28" s="33">
        <v>21434.249999999996</v>
      </c>
      <c r="U28" s="33">
        <v>22677.970000000005</v>
      </c>
      <c r="V28" s="33">
        <v>22119.85</v>
      </c>
      <c r="W28" s="33">
        <v>21728.34</v>
      </c>
      <c r="X28" s="33">
        <v>18744.3</v>
      </c>
      <c r="Y28" s="33">
        <v>20441.329999999998</v>
      </c>
      <c r="Z28" s="33">
        <v>13874.8</v>
      </c>
      <c r="AA28" s="33">
        <v>11980.25</v>
      </c>
      <c r="AB28" s="33">
        <v>12040.05</v>
      </c>
      <c r="AC28" s="33">
        <v>12296.519999999999</v>
      </c>
      <c r="AD28" s="33">
        <v>14182.57</v>
      </c>
      <c r="AE28" s="33">
        <v>13124.66</v>
      </c>
      <c r="AF28" s="33">
        <v>13292.609999999999</v>
      </c>
      <c r="AG28" s="33">
        <v>12642.900000000001</v>
      </c>
      <c r="AH28" s="33">
        <v>7966.2200000000012</v>
      </c>
      <c r="AI28" s="33">
        <v>7499.7300000000005</v>
      </c>
      <c r="AJ28" s="33">
        <v>7584.96</v>
      </c>
      <c r="AK28" s="34">
        <v>7584.96</v>
      </c>
      <c r="AL28" s="34">
        <v>7584.96</v>
      </c>
      <c r="AM28" s="34">
        <v>7584.96</v>
      </c>
      <c r="AN28" s="34">
        <v>7584.96</v>
      </c>
      <c r="AO28" s="34">
        <v>7584.96</v>
      </c>
      <c r="AP28" s="34">
        <v>7584.96</v>
      </c>
      <c r="AQ28" s="34">
        <v>7584.96</v>
      </c>
      <c r="AR28" s="34">
        <v>7584.96</v>
      </c>
      <c r="AS28" s="34">
        <v>7584.96</v>
      </c>
      <c r="AT28" s="34">
        <v>7584.96</v>
      </c>
      <c r="AU28" s="34">
        <v>7584.96</v>
      </c>
      <c r="AV28" s="34">
        <v>7584.96</v>
      </c>
      <c r="AW28" s="34">
        <v>7584.96</v>
      </c>
      <c r="AX28" s="34">
        <v>7584.96</v>
      </c>
      <c r="AY28" s="34">
        <v>7584.96</v>
      </c>
      <c r="AZ28" s="34">
        <v>7584.96</v>
      </c>
      <c r="BA28" s="34">
        <v>7584.96</v>
      </c>
      <c r="BB28" s="34">
        <v>7584.96</v>
      </c>
      <c r="BC28" s="34">
        <v>7584.96</v>
      </c>
      <c r="BD28" s="34">
        <v>7584.96</v>
      </c>
      <c r="BE28" s="34">
        <v>7584.96</v>
      </c>
      <c r="BF28" s="34">
        <v>7584.96</v>
      </c>
      <c r="BG28" s="34">
        <v>7584.96</v>
      </c>
      <c r="BH28" s="34">
        <v>7584.96</v>
      </c>
      <c r="BI28" s="34">
        <v>7584.96</v>
      </c>
      <c r="BJ28" s="34">
        <v>7584.96</v>
      </c>
      <c r="BK28" s="34">
        <v>7584.96</v>
      </c>
    </row>
    <row r="29" spans="1:63" x14ac:dyDescent="0.25">
      <c r="A29" t="s">
        <v>9</v>
      </c>
      <c r="B29" s="5" t="s">
        <v>9</v>
      </c>
      <c r="C29" s="30">
        <v>2264230</v>
      </c>
      <c r="D29" s="30">
        <v>2111567</v>
      </c>
      <c r="E29" s="30">
        <v>2283395</v>
      </c>
      <c r="F29" s="30">
        <v>1537329</v>
      </c>
      <c r="G29" s="30">
        <v>1828336</v>
      </c>
      <c r="H29" s="30">
        <v>1849942</v>
      </c>
      <c r="I29" s="30">
        <v>1918458</v>
      </c>
      <c r="J29" s="30">
        <v>2212311</v>
      </c>
      <c r="K29" s="30">
        <v>2345050</v>
      </c>
      <c r="L29" s="30">
        <v>2088904</v>
      </c>
      <c r="M29" s="30">
        <v>2198898</v>
      </c>
      <c r="N29" s="30">
        <v>2304276</v>
      </c>
      <c r="O29" s="30">
        <v>2421528</v>
      </c>
      <c r="P29" s="30">
        <v>2360842</v>
      </c>
      <c r="Q29" s="30">
        <v>2470968</v>
      </c>
      <c r="R29" s="30">
        <v>2552143</v>
      </c>
      <c r="S29" s="30">
        <v>2707927</v>
      </c>
      <c r="T29" s="30">
        <v>2836611</v>
      </c>
      <c r="U29" s="30">
        <v>2809983</v>
      </c>
      <c r="V29" s="30">
        <v>2721020</v>
      </c>
      <c r="W29" s="30">
        <v>2699259</v>
      </c>
      <c r="X29" s="30">
        <v>2756677</v>
      </c>
      <c r="Y29" s="30">
        <v>2947943</v>
      </c>
      <c r="Z29" s="30">
        <v>3122945</v>
      </c>
      <c r="AA29" s="30">
        <v>3307713</v>
      </c>
      <c r="AB29" s="30">
        <v>3388367</v>
      </c>
      <c r="AC29" s="30">
        <v>3250653</v>
      </c>
      <c r="AD29" s="30">
        <v>3416251</v>
      </c>
      <c r="AE29" s="30">
        <v>3363103</v>
      </c>
      <c r="AF29" s="30">
        <v>2465612</v>
      </c>
      <c r="AG29" s="30">
        <v>2216486</v>
      </c>
      <c r="AH29" s="30">
        <v>0</v>
      </c>
      <c r="AI29" s="30">
        <v>0</v>
      </c>
      <c r="AJ29" s="30">
        <v>5882</v>
      </c>
      <c r="AK29" s="83">
        <v>5882</v>
      </c>
      <c r="AL29" s="83">
        <v>5882</v>
      </c>
      <c r="AM29" s="83">
        <v>5882</v>
      </c>
      <c r="AN29" s="83">
        <v>5882</v>
      </c>
      <c r="AO29" s="83">
        <v>5882</v>
      </c>
      <c r="AP29" s="83">
        <v>5882</v>
      </c>
      <c r="AQ29" s="83">
        <v>5882</v>
      </c>
      <c r="AR29" s="83">
        <v>5882</v>
      </c>
      <c r="AS29" s="83">
        <v>5882</v>
      </c>
      <c r="AT29" s="83">
        <v>5882</v>
      </c>
      <c r="AU29" s="83">
        <v>5882</v>
      </c>
      <c r="AV29" s="83">
        <v>5882</v>
      </c>
      <c r="AW29" s="83">
        <v>5882</v>
      </c>
      <c r="AX29" s="83">
        <v>5882</v>
      </c>
      <c r="AY29" s="83">
        <v>5882</v>
      </c>
      <c r="AZ29" s="83">
        <v>5882</v>
      </c>
      <c r="BA29" s="83">
        <v>5882</v>
      </c>
      <c r="BB29" s="83">
        <v>5882</v>
      </c>
      <c r="BC29" s="83">
        <v>5882</v>
      </c>
      <c r="BD29" s="83">
        <v>5882</v>
      </c>
      <c r="BE29" s="83">
        <v>5882</v>
      </c>
      <c r="BF29" s="83">
        <v>5882</v>
      </c>
      <c r="BG29" s="83">
        <v>5882</v>
      </c>
      <c r="BH29" s="83">
        <v>5882</v>
      </c>
      <c r="BI29" s="83">
        <v>5882</v>
      </c>
      <c r="BJ29" s="83">
        <v>5882</v>
      </c>
      <c r="BK29" s="83">
        <v>5882</v>
      </c>
    </row>
    <row r="30" spans="1:63" x14ac:dyDescent="0.25">
      <c r="A30" s="74" t="s">
        <v>37</v>
      </c>
      <c r="B30" s="70" t="s">
        <v>111</v>
      </c>
      <c r="C30" s="49">
        <v>91921.2</v>
      </c>
      <c r="D30" s="49">
        <v>106500</v>
      </c>
      <c r="E30" s="49">
        <v>102428.4</v>
      </c>
      <c r="F30" s="49">
        <v>88268.4</v>
      </c>
      <c r="G30" s="49">
        <v>79976.399999999994</v>
      </c>
      <c r="H30" s="49">
        <v>80706</v>
      </c>
      <c r="I30" s="49">
        <v>94051.199999999997</v>
      </c>
      <c r="J30" s="49">
        <v>95934</v>
      </c>
      <c r="K30" s="49">
        <v>100922</v>
      </c>
      <c r="L30" s="49">
        <v>105710</v>
      </c>
      <c r="M30" s="49">
        <v>111647</v>
      </c>
      <c r="N30" s="49">
        <v>118606</v>
      </c>
      <c r="O30" s="49">
        <v>117451</v>
      </c>
      <c r="P30" s="49">
        <v>121011</v>
      </c>
      <c r="Q30" s="49">
        <v>124199</v>
      </c>
      <c r="R30" s="49">
        <v>126264</v>
      </c>
      <c r="S30" s="49">
        <v>127738</v>
      </c>
      <c r="T30" s="49">
        <v>123787</v>
      </c>
      <c r="U30" s="49">
        <v>117489</v>
      </c>
      <c r="V30" s="49">
        <v>115521</v>
      </c>
      <c r="W30" s="49">
        <v>111002</v>
      </c>
      <c r="X30" s="49">
        <v>93528</v>
      </c>
      <c r="Y30" s="49">
        <v>90334</v>
      </c>
      <c r="Z30" s="49">
        <v>88407</v>
      </c>
      <c r="AA30" s="49">
        <v>87953</v>
      </c>
      <c r="AB30" s="49">
        <v>84099</v>
      </c>
      <c r="AC30" s="49">
        <v>82928.5</v>
      </c>
      <c r="AD30" s="49">
        <v>81758</v>
      </c>
      <c r="AE30" s="49">
        <v>81972</v>
      </c>
      <c r="AF30" s="49">
        <v>87813</v>
      </c>
      <c r="AG30" s="49">
        <v>80040</v>
      </c>
      <c r="AH30" s="49">
        <v>78345</v>
      </c>
      <c r="AI30" s="49">
        <v>76047</v>
      </c>
      <c r="AJ30" s="49">
        <v>74540</v>
      </c>
      <c r="AK30" s="6">
        <v>74540</v>
      </c>
      <c r="AL30" s="6">
        <v>74540</v>
      </c>
      <c r="AM30" s="6">
        <v>74540</v>
      </c>
      <c r="AN30" s="6">
        <v>74540</v>
      </c>
      <c r="AO30" s="6">
        <v>74540</v>
      </c>
      <c r="AP30" s="6">
        <v>74540</v>
      </c>
      <c r="AQ30" s="6">
        <v>74540</v>
      </c>
      <c r="AR30" s="6">
        <v>74540</v>
      </c>
      <c r="AS30" s="6">
        <v>74540</v>
      </c>
      <c r="AT30" s="6">
        <v>74540</v>
      </c>
      <c r="AU30" s="6">
        <v>74540</v>
      </c>
      <c r="AV30" s="6">
        <v>74540</v>
      </c>
      <c r="AW30" s="6">
        <v>74540</v>
      </c>
      <c r="AX30" s="6">
        <v>74540</v>
      </c>
      <c r="AY30" s="6">
        <v>74540</v>
      </c>
      <c r="AZ30" s="6">
        <v>74540</v>
      </c>
      <c r="BA30" s="6">
        <v>74540</v>
      </c>
      <c r="BB30" s="6">
        <v>74540</v>
      </c>
      <c r="BC30" s="6">
        <v>74540</v>
      </c>
      <c r="BD30" s="6">
        <v>74540</v>
      </c>
      <c r="BE30" s="6">
        <v>74540</v>
      </c>
      <c r="BF30" s="6">
        <v>74540</v>
      </c>
      <c r="BG30" s="6">
        <v>74540</v>
      </c>
      <c r="BH30" s="6">
        <v>74540</v>
      </c>
      <c r="BI30" s="6">
        <v>74540</v>
      </c>
      <c r="BJ30" s="6">
        <v>74540</v>
      </c>
      <c r="BK30" s="6">
        <v>74540</v>
      </c>
    </row>
    <row r="31" spans="1:63" x14ac:dyDescent="0.25">
      <c r="B31" s="5" t="s">
        <v>112</v>
      </c>
      <c r="C31" s="30">
        <v>137881.79999999999</v>
      </c>
      <c r="D31" s="30">
        <v>159750</v>
      </c>
      <c r="E31" s="30">
        <v>153642.59999999998</v>
      </c>
      <c r="F31" s="30">
        <v>132402.59999999998</v>
      </c>
      <c r="G31" s="30">
        <v>119964.59999999999</v>
      </c>
      <c r="H31" s="30">
        <v>121059</v>
      </c>
      <c r="I31" s="30">
        <v>141076.79999999999</v>
      </c>
      <c r="J31" s="30">
        <v>143901</v>
      </c>
      <c r="K31" s="30">
        <v>151383</v>
      </c>
      <c r="L31" s="30">
        <v>158565</v>
      </c>
      <c r="M31" s="30">
        <v>167470.5</v>
      </c>
      <c r="N31" s="30">
        <v>177909</v>
      </c>
      <c r="O31" s="30">
        <v>176176.5</v>
      </c>
      <c r="P31" s="30">
        <v>181516.5</v>
      </c>
      <c r="Q31" s="30">
        <v>186298.5</v>
      </c>
      <c r="R31" s="30">
        <v>189396</v>
      </c>
      <c r="S31" s="30">
        <v>191607</v>
      </c>
      <c r="T31" s="30">
        <v>185680.5</v>
      </c>
      <c r="U31" s="30">
        <v>176233.5</v>
      </c>
      <c r="V31" s="30">
        <v>173281.5</v>
      </c>
      <c r="W31" s="30">
        <v>166503</v>
      </c>
      <c r="X31" s="30">
        <v>140292</v>
      </c>
      <c r="Y31" s="30">
        <v>135501</v>
      </c>
      <c r="Z31" s="30">
        <v>132610.5</v>
      </c>
      <c r="AA31" s="30">
        <v>131929.5</v>
      </c>
      <c r="AB31" s="30">
        <v>126148.5</v>
      </c>
      <c r="AC31" s="30">
        <v>124392.75</v>
      </c>
      <c r="AD31" s="30">
        <v>122637</v>
      </c>
      <c r="AE31" s="30">
        <v>122958</v>
      </c>
      <c r="AF31" s="30">
        <v>131719.5</v>
      </c>
      <c r="AG31" s="30">
        <v>120060</v>
      </c>
      <c r="AH31" s="30">
        <v>117517.5</v>
      </c>
      <c r="AI31" s="30">
        <v>114070.5</v>
      </c>
      <c r="AJ31" s="30">
        <v>111810</v>
      </c>
      <c r="AK31" s="6">
        <v>111810</v>
      </c>
      <c r="AL31" s="6">
        <v>111810</v>
      </c>
      <c r="AM31" s="6">
        <v>111810</v>
      </c>
      <c r="AN31" s="6">
        <v>111810</v>
      </c>
      <c r="AO31" s="6">
        <v>111810</v>
      </c>
      <c r="AP31" s="6">
        <v>111810</v>
      </c>
      <c r="AQ31" s="6">
        <v>111810</v>
      </c>
      <c r="AR31" s="6">
        <v>111810</v>
      </c>
      <c r="AS31" s="6">
        <v>111810</v>
      </c>
      <c r="AT31" s="6">
        <v>111810</v>
      </c>
      <c r="AU31" s="6">
        <v>111810</v>
      </c>
      <c r="AV31" s="6">
        <v>111810</v>
      </c>
      <c r="AW31" s="6">
        <v>111810</v>
      </c>
      <c r="AX31" s="6">
        <v>111810</v>
      </c>
      <c r="AY31" s="6">
        <v>111810</v>
      </c>
      <c r="AZ31" s="6">
        <v>111810</v>
      </c>
      <c r="BA31" s="6">
        <v>111810</v>
      </c>
      <c r="BB31" s="6">
        <v>111810</v>
      </c>
      <c r="BC31" s="6">
        <v>111810</v>
      </c>
      <c r="BD31" s="6">
        <v>111810</v>
      </c>
      <c r="BE31" s="6">
        <v>111810</v>
      </c>
      <c r="BF31" s="6">
        <v>111810</v>
      </c>
      <c r="BG31" s="6">
        <v>111810</v>
      </c>
      <c r="BH31" s="6">
        <v>111810</v>
      </c>
      <c r="BI31" s="6">
        <v>111810</v>
      </c>
      <c r="BJ31" s="6">
        <v>111810</v>
      </c>
      <c r="BK31" s="6">
        <v>111810</v>
      </c>
    </row>
    <row r="32" spans="1:63" x14ac:dyDescent="0.25">
      <c r="B32" s="5" t="s">
        <v>113</v>
      </c>
      <c r="C32" s="30">
        <v>7497.5</v>
      </c>
      <c r="D32" s="30">
        <v>7397</v>
      </c>
      <c r="E32" s="30">
        <v>7296.5</v>
      </c>
      <c r="F32" s="30">
        <v>7196</v>
      </c>
      <c r="G32" s="30">
        <v>7095.5</v>
      </c>
      <c r="H32" s="30">
        <v>6995</v>
      </c>
      <c r="I32" s="30">
        <v>6894.5</v>
      </c>
      <c r="J32" s="30">
        <v>6794</v>
      </c>
      <c r="K32" s="30">
        <v>7755</v>
      </c>
      <c r="L32" s="30">
        <v>8089</v>
      </c>
      <c r="M32" s="30">
        <v>8463</v>
      </c>
      <c r="N32" s="30">
        <v>9447</v>
      </c>
      <c r="O32" s="30">
        <v>9230</v>
      </c>
      <c r="P32" s="30">
        <v>10048</v>
      </c>
      <c r="Q32" s="30">
        <v>10774</v>
      </c>
      <c r="R32" s="30">
        <v>11438</v>
      </c>
      <c r="S32" s="30">
        <v>12151</v>
      </c>
      <c r="T32" s="30">
        <v>12681</v>
      </c>
      <c r="U32" s="30">
        <v>14146</v>
      </c>
      <c r="V32" s="30">
        <v>15678</v>
      </c>
      <c r="W32" s="30">
        <v>15989</v>
      </c>
      <c r="X32" s="30">
        <v>12557</v>
      </c>
      <c r="Y32" s="30">
        <v>12831</v>
      </c>
      <c r="Z32" s="30">
        <v>12964</v>
      </c>
      <c r="AA32" s="30">
        <v>11909</v>
      </c>
      <c r="AB32" s="30">
        <v>11242</v>
      </c>
      <c r="AC32" s="30">
        <v>11211.5</v>
      </c>
      <c r="AD32" s="30">
        <v>11181</v>
      </c>
      <c r="AE32" s="30">
        <v>10315</v>
      </c>
      <c r="AF32" s="30">
        <v>11679</v>
      </c>
      <c r="AG32" s="30">
        <v>10340</v>
      </c>
      <c r="AH32" s="30">
        <v>10237</v>
      </c>
      <c r="AI32" s="30">
        <v>10306</v>
      </c>
      <c r="AJ32" s="30">
        <v>10505</v>
      </c>
      <c r="AK32" s="6">
        <v>10505</v>
      </c>
      <c r="AL32" s="6">
        <v>10505</v>
      </c>
      <c r="AM32" s="6">
        <v>10505</v>
      </c>
      <c r="AN32" s="6">
        <v>10505</v>
      </c>
      <c r="AO32" s="6">
        <v>10505</v>
      </c>
      <c r="AP32" s="6">
        <v>10505</v>
      </c>
      <c r="AQ32" s="6">
        <v>10505</v>
      </c>
      <c r="AR32" s="6">
        <v>10505</v>
      </c>
      <c r="AS32" s="6">
        <v>10505</v>
      </c>
      <c r="AT32" s="6">
        <v>10505</v>
      </c>
      <c r="AU32" s="6">
        <v>10505</v>
      </c>
      <c r="AV32" s="6">
        <v>10505</v>
      </c>
      <c r="AW32" s="6">
        <v>10505</v>
      </c>
      <c r="AX32" s="6">
        <v>10505</v>
      </c>
      <c r="AY32" s="6">
        <v>10505</v>
      </c>
      <c r="AZ32" s="6">
        <v>10505</v>
      </c>
      <c r="BA32" s="6">
        <v>10505</v>
      </c>
      <c r="BB32" s="6">
        <v>10505</v>
      </c>
      <c r="BC32" s="6">
        <v>10505</v>
      </c>
      <c r="BD32" s="6">
        <v>10505</v>
      </c>
      <c r="BE32" s="6">
        <v>10505</v>
      </c>
      <c r="BF32" s="6">
        <v>10505</v>
      </c>
      <c r="BG32" s="6">
        <v>10505</v>
      </c>
      <c r="BH32" s="6">
        <v>10505</v>
      </c>
      <c r="BI32" s="6">
        <v>10505</v>
      </c>
      <c r="BJ32" s="6">
        <v>10505</v>
      </c>
      <c r="BK32" s="6">
        <v>10505</v>
      </c>
    </row>
    <row r="33" spans="1:63" x14ac:dyDescent="0.25">
      <c r="B33" s="5" t="s">
        <v>114</v>
      </c>
      <c r="C33" s="30">
        <v>135000</v>
      </c>
      <c r="D33" s="30">
        <v>136500</v>
      </c>
      <c r="E33" s="30">
        <v>138000</v>
      </c>
      <c r="F33" s="30">
        <v>139500</v>
      </c>
      <c r="G33" s="30">
        <v>141000</v>
      </c>
      <c r="H33" s="30">
        <v>142500</v>
      </c>
      <c r="I33" s="30">
        <v>144000</v>
      </c>
      <c r="J33" s="30">
        <v>145500</v>
      </c>
      <c r="K33" s="30">
        <v>147000</v>
      </c>
      <c r="L33" s="30">
        <v>148500</v>
      </c>
      <c r="M33" s="30">
        <v>150000</v>
      </c>
      <c r="N33" s="30">
        <v>155000</v>
      </c>
      <c r="O33" s="30">
        <v>160000</v>
      </c>
      <c r="P33" s="30">
        <v>165000</v>
      </c>
      <c r="Q33" s="30">
        <v>170000</v>
      </c>
      <c r="R33" s="30">
        <v>175000</v>
      </c>
      <c r="S33" s="30">
        <v>180000</v>
      </c>
      <c r="T33" s="30">
        <v>185000</v>
      </c>
      <c r="U33" s="30">
        <v>190000</v>
      </c>
      <c r="V33" s="30">
        <v>177500</v>
      </c>
      <c r="W33" s="30">
        <v>165000</v>
      </c>
      <c r="X33" s="30">
        <v>155000</v>
      </c>
      <c r="Y33" s="30">
        <v>155000</v>
      </c>
      <c r="Z33" s="30">
        <v>150000</v>
      </c>
      <c r="AA33" s="30">
        <v>150000</v>
      </c>
      <c r="AB33" s="30">
        <v>155000</v>
      </c>
      <c r="AC33" s="30">
        <v>162500</v>
      </c>
      <c r="AD33" s="30">
        <v>170000</v>
      </c>
      <c r="AE33" s="30">
        <v>175000</v>
      </c>
      <c r="AF33" s="30">
        <v>175000</v>
      </c>
      <c r="AG33" s="30">
        <v>182502</v>
      </c>
      <c r="AH33" s="30">
        <v>182650</v>
      </c>
      <c r="AI33" s="30">
        <v>183000</v>
      </c>
      <c r="AJ33" s="30">
        <v>180000</v>
      </c>
      <c r="AK33" s="6">
        <v>180000</v>
      </c>
      <c r="AL33" s="6">
        <v>180000</v>
      </c>
      <c r="AM33" s="6">
        <v>180000</v>
      </c>
      <c r="AN33" s="6">
        <v>180000</v>
      </c>
      <c r="AO33" s="6">
        <v>180000</v>
      </c>
      <c r="AP33" s="6">
        <v>180000</v>
      </c>
      <c r="AQ33" s="6">
        <v>180000</v>
      </c>
      <c r="AR33" s="6">
        <v>180000</v>
      </c>
      <c r="AS33" s="6">
        <v>180000</v>
      </c>
      <c r="AT33" s="6">
        <v>180000</v>
      </c>
      <c r="AU33" s="6">
        <v>180000</v>
      </c>
      <c r="AV33" s="6">
        <v>180000</v>
      </c>
      <c r="AW33" s="6">
        <v>180000</v>
      </c>
      <c r="AX33" s="6">
        <v>180000</v>
      </c>
      <c r="AY33" s="6">
        <v>180000</v>
      </c>
      <c r="AZ33" s="6">
        <v>180000</v>
      </c>
      <c r="BA33" s="6">
        <v>180000</v>
      </c>
      <c r="BB33" s="6">
        <v>180000</v>
      </c>
      <c r="BC33" s="6">
        <v>180000</v>
      </c>
      <c r="BD33" s="6">
        <v>180000</v>
      </c>
      <c r="BE33" s="6">
        <v>180000</v>
      </c>
      <c r="BF33" s="6">
        <v>180000</v>
      </c>
      <c r="BG33" s="6">
        <v>180000</v>
      </c>
      <c r="BH33" s="6">
        <v>180000</v>
      </c>
      <c r="BI33" s="6">
        <v>180000</v>
      </c>
      <c r="BJ33" s="6">
        <v>180000</v>
      </c>
      <c r="BK33" s="6">
        <v>180000</v>
      </c>
    </row>
    <row r="34" spans="1:63" x14ac:dyDescent="0.25">
      <c r="A34" s="2"/>
      <c r="B34" s="15" t="s">
        <v>115</v>
      </c>
      <c r="C34" s="33">
        <v>10000</v>
      </c>
      <c r="D34" s="33">
        <v>10000</v>
      </c>
      <c r="E34" s="33">
        <v>10000</v>
      </c>
      <c r="F34" s="33">
        <v>10000</v>
      </c>
      <c r="G34" s="33">
        <v>10000</v>
      </c>
      <c r="H34" s="33">
        <v>10000</v>
      </c>
      <c r="I34" s="33">
        <v>10000</v>
      </c>
      <c r="J34" s="33">
        <v>10000</v>
      </c>
      <c r="K34" s="33">
        <v>10000</v>
      </c>
      <c r="L34" s="33">
        <v>10000</v>
      </c>
      <c r="M34" s="33">
        <v>10000</v>
      </c>
      <c r="N34" s="33">
        <v>10646</v>
      </c>
      <c r="O34" s="33">
        <v>9895</v>
      </c>
      <c r="P34" s="33">
        <v>9681</v>
      </c>
      <c r="Q34" s="33">
        <v>9680</v>
      </c>
      <c r="R34" s="33">
        <v>9608</v>
      </c>
      <c r="S34" s="33">
        <v>9608</v>
      </c>
      <c r="T34" s="33">
        <v>9713</v>
      </c>
      <c r="U34" s="33">
        <v>9566</v>
      </c>
      <c r="V34" s="33">
        <v>9498</v>
      </c>
      <c r="W34" s="33">
        <v>9510</v>
      </c>
      <c r="X34" s="33">
        <v>8077</v>
      </c>
      <c r="Y34" s="33">
        <v>7180</v>
      </c>
      <c r="Z34" s="33">
        <v>7840</v>
      </c>
      <c r="AA34" s="33">
        <v>7362</v>
      </c>
      <c r="AB34" s="33">
        <v>7610</v>
      </c>
      <c r="AC34" s="33">
        <v>7329</v>
      </c>
      <c r="AD34" s="33">
        <v>7048</v>
      </c>
      <c r="AE34" s="33">
        <v>7662</v>
      </c>
      <c r="AF34" s="33">
        <v>7771</v>
      </c>
      <c r="AG34" s="33">
        <v>6719</v>
      </c>
      <c r="AH34" s="33">
        <v>6649</v>
      </c>
      <c r="AI34" s="33">
        <v>6343</v>
      </c>
      <c r="AJ34" s="33">
        <v>5463</v>
      </c>
      <c r="AK34" s="34">
        <v>5463</v>
      </c>
      <c r="AL34" s="34">
        <v>5463</v>
      </c>
      <c r="AM34" s="34">
        <v>5463</v>
      </c>
      <c r="AN34" s="34">
        <v>5463</v>
      </c>
      <c r="AO34" s="34">
        <v>5463</v>
      </c>
      <c r="AP34" s="34">
        <v>5463</v>
      </c>
      <c r="AQ34" s="34">
        <v>5463</v>
      </c>
      <c r="AR34" s="34">
        <v>5463</v>
      </c>
      <c r="AS34" s="34">
        <v>5463</v>
      </c>
      <c r="AT34" s="34">
        <v>5463</v>
      </c>
      <c r="AU34" s="34">
        <v>5463</v>
      </c>
      <c r="AV34" s="34">
        <v>5463</v>
      </c>
      <c r="AW34" s="34">
        <v>5463</v>
      </c>
      <c r="AX34" s="34">
        <v>5463</v>
      </c>
      <c r="AY34" s="34">
        <v>5463</v>
      </c>
      <c r="AZ34" s="34">
        <v>5463</v>
      </c>
      <c r="BA34" s="34">
        <v>5463</v>
      </c>
      <c r="BB34" s="34">
        <v>5463</v>
      </c>
      <c r="BC34" s="34">
        <v>5463</v>
      </c>
      <c r="BD34" s="34">
        <v>5463</v>
      </c>
      <c r="BE34" s="34">
        <v>5463</v>
      </c>
      <c r="BF34" s="34">
        <v>5463</v>
      </c>
      <c r="BG34" s="34">
        <v>5463</v>
      </c>
      <c r="BH34" s="34">
        <v>5463</v>
      </c>
      <c r="BI34" s="34">
        <v>5463</v>
      </c>
      <c r="BJ34" s="34">
        <v>5463</v>
      </c>
      <c r="BK34" s="34">
        <v>5463</v>
      </c>
    </row>
    <row r="35" spans="1:63" x14ac:dyDescent="0.25">
      <c r="A35" s="17"/>
      <c r="B35" s="17"/>
    </row>
    <row r="36" spans="1:63" x14ac:dyDescent="0.25">
      <c r="A36" s="5" t="s">
        <v>116</v>
      </c>
      <c r="B36" t="s">
        <v>154</v>
      </c>
    </row>
    <row r="37" spans="1:63" x14ac:dyDescent="0.25">
      <c r="B37" t="s">
        <v>275</v>
      </c>
    </row>
    <row r="38" spans="1:63" x14ac:dyDescent="0.25">
      <c r="B38" t="s">
        <v>155</v>
      </c>
    </row>
    <row r="39" spans="1:63" x14ac:dyDescent="0.25">
      <c r="B39" t="s">
        <v>151</v>
      </c>
    </row>
    <row r="40" spans="1:63" x14ac:dyDescent="0.25">
      <c r="B40" t="s">
        <v>276</v>
      </c>
    </row>
    <row r="41" spans="1:63" x14ac:dyDescent="0.25">
      <c r="A41" s="5" t="s">
        <v>117</v>
      </c>
      <c r="B41" t="s">
        <v>118</v>
      </c>
    </row>
    <row r="42" spans="1:63" x14ac:dyDescent="0.25">
      <c r="A42" s="18"/>
      <c r="B42" t="s">
        <v>294</v>
      </c>
    </row>
    <row r="43" spans="1:63" x14ac:dyDescent="0.25">
      <c r="A43" s="19"/>
      <c r="B43" s="19"/>
    </row>
    <row r="44" spans="1:63" x14ac:dyDescent="0.25">
      <c r="A44" s="18"/>
      <c r="B44" s="18"/>
    </row>
    <row r="45" spans="1:63" x14ac:dyDescent="0.25">
      <c r="A45" s="18"/>
      <c r="B45" s="18"/>
    </row>
    <row r="46" spans="1:63" x14ac:dyDescent="0.25">
      <c r="A46" s="19"/>
      <c r="B46" s="19"/>
    </row>
    <row r="47" spans="1:63" x14ac:dyDescent="0.25">
      <c r="A47" s="18"/>
      <c r="B47" s="18"/>
    </row>
    <row r="48" spans="1:63" x14ac:dyDescent="0.25">
      <c r="A48" s="18"/>
      <c r="B48" s="18"/>
    </row>
    <row r="49" spans="1:2" x14ac:dyDescent="0.25">
      <c r="A49" s="19"/>
      <c r="B49" s="19"/>
    </row>
    <row r="50" spans="1:2" x14ac:dyDescent="0.25">
      <c r="A50" s="18"/>
      <c r="B50" s="18"/>
    </row>
    <row r="51" spans="1:2" x14ac:dyDescent="0.25">
      <c r="A51" s="18"/>
      <c r="B51" s="18"/>
    </row>
    <row r="52" spans="1:2" x14ac:dyDescent="0.25">
      <c r="A52" s="19"/>
      <c r="B52" s="19"/>
    </row>
    <row r="53" spans="1:2" x14ac:dyDescent="0.25">
      <c r="A53" s="9"/>
      <c r="B53" s="9"/>
    </row>
    <row r="54" spans="1:2" x14ac:dyDescent="0.25">
      <c r="A54" s="9"/>
      <c r="B54" s="9"/>
    </row>
    <row r="55" spans="1:2" x14ac:dyDescent="0.25">
      <c r="A55" s="9"/>
      <c r="B55" s="9"/>
    </row>
  </sheetData>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A194"/>
  <sheetViews>
    <sheetView zoomScale="110" zoomScaleNormal="110"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2.75" x14ac:dyDescent="0.2"/>
  <cols>
    <col min="1" max="1" width="27.42578125" style="8" bestFit="1" customWidth="1"/>
    <col min="2" max="2" width="71.85546875" style="8" bestFit="1" customWidth="1"/>
    <col min="3" max="3" width="5.140625" style="8" bestFit="1" customWidth="1"/>
    <col min="4" max="7" width="5.140625" style="8" hidden="1" customWidth="1"/>
    <col min="8" max="8" width="5.140625" style="8" bestFit="1" customWidth="1"/>
    <col min="9" max="12" width="5.140625" style="8" hidden="1" customWidth="1"/>
    <col min="13" max="13" width="5.140625" style="8" bestFit="1" customWidth="1"/>
    <col min="14" max="17" width="5.140625" style="8" hidden="1" customWidth="1"/>
    <col min="18" max="18" width="5.140625" style="8" bestFit="1" customWidth="1"/>
    <col min="19" max="22" width="5.140625" style="8" hidden="1" customWidth="1"/>
    <col min="23" max="23" width="5.140625" style="8" bestFit="1" customWidth="1"/>
    <col min="24" max="27" width="5.140625" style="8" hidden="1" customWidth="1"/>
    <col min="28" max="28" width="9.140625" style="8"/>
    <col min="29" max="32" width="0" style="8" hidden="1" customWidth="1"/>
    <col min="33" max="16384" width="9.140625" style="8"/>
  </cols>
  <sheetData>
    <row r="1" spans="1:261" ht="18.75" x14ac:dyDescent="0.3">
      <c r="A1" s="11" t="s">
        <v>40</v>
      </c>
    </row>
    <row r="2" spans="1:261" ht="16.5" x14ac:dyDescent="0.3">
      <c r="A2" s="12" t="s">
        <v>258</v>
      </c>
    </row>
    <row r="3" spans="1:261" customFormat="1" ht="15" x14ac:dyDescent="0.25"/>
    <row r="4" spans="1:261" customFormat="1" ht="16.5" x14ac:dyDescent="0.3">
      <c r="A4" s="12" t="s">
        <v>197</v>
      </c>
    </row>
    <row r="5" spans="1:261" customFormat="1" ht="16.5" x14ac:dyDescent="0.3">
      <c r="A5" s="12"/>
    </row>
    <row r="6" spans="1:261" s="5" customFormat="1" ht="15" x14ac:dyDescent="0.25">
      <c r="A6" s="20" t="s">
        <v>11</v>
      </c>
      <c r="B6" s="20" t="s">
        <v>69</v>
      </c>
      <c r="C6" s="21">
        <v>1990</v>
      </c>
      <c r="D6" s="21">
        <v>1991</v>
      </c>
      <c r="E6" s="21">
        <v>1992</v>
      </c>
      <c r="F6" s="21">
        <v>1993</v>
      </c>
      <c r="G6" s="21">
        <v>1994</v>
      </c>
      <c r="H6" s="21">
        <v>1995</v>
      </c>
      <c r="I6" s="21">
        <v>1996</v>
      </c>
      <c r="J6" s="21">
        <v>1997</v>
      </c>
      <c r="K6" s="21">
        <v>1998</v>
      </c>
      <c r="L6" s="21">
        <v>1999</v>
      </c>
      <c r="M6" s="21">
        <v>2000</v>
      </c>
      <c r="N6" s="21">
        <v>2001</v>
      </c>
      <c r="O6" s="21">
        <v>2002</v>
      </c>
      <c r="P6" s="21">
        <v>2003</v>
      </c>
      <c r="Q6" s="21">
        <v>2004</v>
      </c>
      <c r="R6" s="21">
        <v>2005</v>
      </c>
      <c r="S6" s="21">
        <v>2006</v>
      </c>
      <c r="T6" s="21">
        <v>2007</v>
      </c>
      <c r="U6" s="21">
        <v>2008</v>
      </c>
      <c r="V6" s="21">
        <v>2009</v>
      </c>
      <c r="W6" s="21">
        <v>2010</v>
      </c>
      <c r="X6" s="21">
        <v>2011</v>
      </c>
      <c r="Y6" s="21">
        <v>2012</v>
      </c>
      <c r="Z6" s="21">
        <v>2013</v>
      </c>
      <c r="AA6" s="21">
        <v>2014</v>
      </c>
      <c r="AB6" s="21">
        <v>2015</v>
      </c>
      <c r="AC6" s="21">
        <v>2016</v>
      </c>
      <c r="AD6" s="21">
        <v>2017</v>
      </c>
      <c r="AE6" s="21">
        <v>2018</v>
      </c>
      <c r="AF6" s="21">
        <v>2019</v>
      </c>
      <c r="AG6" s="21">
        <v>2020</v>
      </c>
      <c r="AH6" s="82">
        <v>2021</v>
      </c>
      <c r="AI6" s="82">
        <v>2022</v>
      </c>
      <c r="AJ6" s="21">
        <v>2023</v>
      </c>
      <c r="AK6" s="20">
        <v>2024</v>
      </c>
      <c r="AL6" s="20">
        <v>2025</v>
      </c>
      <c r="AM6" s="20">
        <v>2026</v>
      </c>
      <c r="AN6" s="20">
        <v>2027</v>
      </c>
      <c r="AO6" s="20">
        <v>2028</v>
      </c>
      <c r="AP6" s="20">
        <v>2029</v>
      </c>
      <c r="AQ6" s="20">
        <v>2030</v>
      </c>
      <c r="AR6" s="20">
        <v>2031</v>
      </c>
      <c r="AS6" s="20">
        <v>2032</v>
      </c>
      <c r="AT6" s="20">
        <v>2033</v>
      </c>
      <c r="AU6" s="20">
        <v>2034</v>
      </c>
      <c r="AV6" s="20">
        <v>2035</v>
      </c>
      <c r="AW6" s="20">
        <v>2036</v>
      </c>
      <c r="AX6" s="20">
        <v>2037</v>
      </c>
      <c r="AY6" s="20">
        <v>2038</v>
      </c>
      <c r="AZ6" s="20">
        <v>2039</v>
      </c>
      <c r="BA6" s="20">
        <v>2040</v>
      </c>
      <c r="BB6" s="20">
        <v>2041</v>
      </c>
      <c r="BC6" s="20">
        <v>2042</v>
      </c>
      <c r="BD6" s="20">
        <v>2043</v>
      </c>
      <c r="BE6" s="20">
        <v>2044</v>
      </c>
      <c r="BF6" s="20">
        <v>2045</v>
      </c>
      <c r="BG6" s="20">
        <v>2046</v>
      </c>
      <c r="BH6" s="20">
        <v>2047</v>
      </c>
      <c r="BI6" s="20">
        <v>2048</v>
      </c>
      <c r="BJ6" s="20">
        <v>2049</v>
      </c>
      <c r="BK6" s="20">
        <v>2050</v>
      </c>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c r="HX6" s="22"/>
      <c r="HY6" s="22"/>
      <c r="HZ6" s="22"/>
      <c r="IA6" s="22"/>
      <c r="IB6" s="22"/>
      <c r="IC6" s="22"/>
      <c r="ID6" s="22"/>
      <c r="IE6" s="22"/>
      <c r="IF6" s="22"/>
      <c r="IG6" s="22"/>
      <c r="IH6" s="22"/>
      <c r="II6" s="22"/>
      <c r="IJ6" s="22"/>
      <c r="IK6" s="22"/>
      <c r="IL6" s="22"/>
      <c r="IM6" s="22"/>
      <c r="IN6" s="22"/>
      <c r="IO6" s="22"/>
      <c r="IP6" s="22"/>
      <c r="IQ6" s="22"/>
      <c r="IR6" s="22"/>
      <c r="IS6" s="22"/>
      <c r="IT6" s="22"/>
      <c r="IU6" s="22"/>
      <c r="IV6" s="22"/>
      <c r="IW6" s="22"/>
      <c r="IX6" s="22"/>
      <c r="IY6" s="22"/>
      <c r="IZ6" s="22"/>
      <c r="JA6" s="22"/>
    </row>
    <row r="7" spans="1:261" customFormat="1" ht="15" x14ac:dyDescent="0.25">
      <c r="A7" s="5" t="s">
        <v>119</v>
      </c>
      <c r="B7" s="5" t="s">
        <v>41</v>
      </c>
      <c r="C7" s="38">
        <v>1</v>
      </c>
      <c r="D7" s="38">
        <v>1</v>
      </c>
      <c r="E7" s="38">
        <v>1</v>
      </c>
      <c r="F7" s="38">
        <v>1</v>
      </c>
      <c r="G7" s="38">
        <v>1</v>
      </c>
      <c r="H7" s="38">
        <v>1</v>
      </c>
      <c r="I7" s="38">
        <v>1</v>
      </c>
      <c r="J7" s="38">
        <v>1</v>
      </c>
      <c r="K7" s="38">
        <v>1</v>
      </c>
      <c r="L7" s="38">
        <v>1</v>
      </c>
      <c r="M7" s="38">
        <v>1</v>
      </c>
      <c r="N7" s="38">
        <v>0.90909090909090917</v>
      </c>
      <c r="O7" s="38">
        <v>0.86</v>
      </c>
      <c r="P7" s="38">
        <v>0.82</v>
      </c>
      <c r="Q7" s="38">
        <v>0.77</v>
      </c>
      <c r="R7" s="38">
        <v>0.83599999999999997</v>
      </c>
      <c r="S7" s="38">
        <v>0.90199999999999991</v>
      </c>
      <c r="T7" s="38">
        <v>0.96799999999999997</v>
      </c>
      <c r="U7" s="38">
        <v>0.97099999999999997</v>
      </c>
      <c r="V7" s="38">
        <v>0.97</v>
      </c>
      <c r="W7" s="38">
        <v>0.97</v>
      </c>
      <c r="X7" s="38">
        <v>0.96699999999999997</v>
      </c>
      <c r="Y7" s="38">
        <v>0.96899999999999997</v>
      </c>
      <c r="Z7" s="38">
        <v>0.97499999999999998</v>
      </c>
      <c r="AA7" s="38">
        <v>0.96899999999999997</v>
      </c>
      <c r="AB7" s="38">
        <v>0.96499999999999997</v>
      </c>
      <c r="AC7" s="38">
        <v>0.96499999999999997</v>
      </c>
      <c r="AD7" s="38">
        <v>0.96599999999999997</v>
      </c>
      <c r="AE7" s="38">
        <v>0.96199999999999997</v>
      </c>
      <c r="AF7" s="38">
        <v>0.95899999999999996</v>
      </c>
      <c r="AG7" s="38">
        <v>0.95899999999999996</v>
      </c>
      <c r="AH7" s="38">
        <v>0.95499999999999996</v>
      </c>
      <c r="AI7" s="38">
        <v>0.95599999999999996</v>
      </c>
      <c r="AJ7" s="38">
        <v>0.95599999999999996</v>
      </c>
      <c r="AK7" s="39">
        <v>0.95599999999999996</v>
      </c>
      <c r="AL7" s="39">
        <v>0.95599999999999996</v>
      </c>
      <c r="AM7" s="39">
        <v>0.95599999999999996</v>
      </c>
      <c r="AN7" s="39">
        <v>0.95599999999999996</v>
      </c>
      <c r="AO7" s="39">
        <v>0.95599999999999996</v>
      </c>
      <c r="AP7" s="39">
        <v>0.95599999999999996</v>
      </c>
      <c r="AQ7" s="39">
        <v>0.95599999999999996</v>
      </c>
      <c r="AR7" s="39">
        <v>0.95599999999999996</v>
      </c>
      <c r="AS7" s="39">
        <v>0.95599999999999996</v>
      </c>
      <c r="AT7" s="39">
        <v>0.95599999999999996</v>
      </c>
      <c r="AU7" s="39">
        <v>0.95599999999999996</v>
      </c>
      <c r="AV7" s="39">
        <v>0.95599999999999996</v>
      </c>
      <c r="AW7" s="39">
        <v>0.95599999999999996</v>
      </c>
      <c r="AX7" s="39">
        <v>0.95599999999999996</v>
      </c>
      <c r="AY7" s="39">
        <v>0.95599999999999996</v>
      </c>
      <c r="AZ7" s="39">
        <v>0.95599999999999996</v>
      </c>
      <c r="BA7" s="39">
        <v>0.95599999999999996</v>
      </c>
      <c r="BB7" s="39">
        <v>0.95599999999999996</v>
      </c>
      <c r="BC7" s="39">
        <v>0.95599999999999996</v>
      </c>
      <c r="BD7" s="39">
        <v>0.95599999999999996</v>
      </c>
      <c r="BE7" s="39">
        <v>0.95599999999999996</v>
      </c>
      <c r="BF7" s="39">
        <v>0.95599999999999996</v>
      </c>
      <c r="BG7" s="39">
        <v>0.95599999999999996</v>
      </c>
      <c r="BH7" s="39">
        <v>0.95599999999999996</v>
      </c>
      <c r="BI7" s="39">
        <v>0.95599999999999996</v>
      </c>
      <c r="BJ7" s="39">
        <v>0.95599999999999996</v>
      </c>
      <c r="BK7" s="39">
        <v>0.95599999999999996</v>
      </c>
    </row>
    <row r="8" spans="1:261" customFormat="1" ht="15" x14ac:dyDescent="0.25">
      <c r="A8" s="15"/>
      <c r="B8" s="15" t="s">
        <v>42</v>
      </c>
      <c r="C8" s="36">
        <v>0</v>
      </c>
      <c r="D8" s="36">
        <v>0</v>
      </c>
      <c r="E8" s="36">
        <v>0</v>
      </c>
      <c r="F8" s="36">
        <v>0</v>
      </c>
      <c r="G8" s="36">
        <v>0</v>
      </c>
      <c r="H8" s="36">
        <v>0</v>
      </c>
      <c r="I8" s="36">
        <v>0</v>
      </c>
      <c r="J8" s="36">
        <v>0</v>
      </c>
      <c r="K8" s="36">
        <v>0</v>
      </c>
      <c r="L8" s="36">
        <v>0</v>
      </c>
      <c r="M8" s="36">
        <v>0</v>
      </c>
      <c r="N8" s="36">
        <v>9.0909090909090912E-2</v>
      </c>
      <c r="O8" s="36">
        <v>0.14000000000000001</v>
      </c>
      <c r="P8" s="36">
        <v>0.18</v>
      </c>
      <c r="Q8" s="36">
        <v>0.23</v>
      </c>
      <c r="R8" s="36">
        <v>0.16400000000000001</v>
      </c>
      <c r="S8" s="36">
        <v>9.8000000000000004E-2</v>
      </c>
      <c r="T8" s="36">
        <v>3.2000000000000001E-2</v>
      </c>
      <c r="U8" s="36">
        <v>2.9000000000000001E-2</v>
      </c>
      <c r="V8" s="36">
        <v>0.03</v>
      </c>
      <c r="W8" s="36">
        <v>0.03</v>
      </c>
      <c r="X8" s="36">
        <v>3.3000000000000002E-2</v>
      </c>
      <c r="Y8" s="36">
        <v>3.1E-2</v>
      </c>
      <c r="Z8" s="36">
        <v>2.5000000000000001E-2</v>
      </c>
      <c r="AA8" s="36">
        <v>3.1E-2</v>
      </c>
      <c r="AB8" s="36">
        <v>3.5000000000000003E-2</v>
      </c>
      <c r="AC8" s="36">
        <v>3.5000000000000003E-2</v>
      </c>
      <c r="AD8" s="36">
        <v>3.4000000000000002E-2</v>
      </c>
      <c r="AE8" s="36">
        <v>3.7999999999999999E-2</v>
      </c>
      <c r="AF8" s="36">
        <v>4.1000000000000002E-2</v>
      </c>
      <c r="AG8" s="36">
        <v>4.1000000000000002E-2</v>
      </c>
      <c r="AH8" s="36">
        <v>4.4999999999999998E-2</v>
      </c>
      <c r="AI8" s="36">
        <v>4.3999999999999997E-2</v>
      </c>
      <c r="AJ8" s="36">
        <v>4.3999999999999997E-2</v>
      </c>
      <c r="AK8" s="40">
        <v>4.3999999999999997E-2</v>
      </c>
      <c r="AL8" s="40">
        <v>4.3999999999999997E-2</v>
      </c>
      <c r="AM8" s="40">
        <v>4.3999999999999997E-2</v>
      </c>
      <c r="AN8" s="40">
        <v>4.3999999999999997E-2</v>
      </c>
      <c r="AO8" s="40">
        <v>4.3999999999999997E-2</v>
      </c>
      <c r="AP8" s="40">
        <v>4.3999999999999997E-2</v>
      </c>
      <c r="AQ8" s="40">
        <v>4.3999999999999997E-2</v>
      </c>
      <c r="AR8" s="40">
        <v>4.3999999999999997E-2</v>
      </c>
      <c r="AS8" s="40">
        <v>4.3999999999999997E-2</v>
      </c>
      <c r="AT8" s="40">
        <v>4.3999999999999997E-2</v>
      </c>
      <c r="AU8" s="40">
        <v>4.3999999999999997E-2</v>
      </c>
      <c r="AV8" s="40">
        <v>4.3999999999999997E-2</v>
      </c>
      <c r="AW8" s="40">
        <v>4.3999999999999997E-2</v>
      </c>
      <c r="AX8" s="40">
        <v>4.3999999999999997E-2</v>
      </c>
      <c r="AY8" s="40">
        <v>4.3999999999999997E-2</v>
      </c>
      <c r="AZ8" s="40">
        <v>4.3999999999999997E-2</v>
      </c>
      <c r="BA8" s="40">
        <v>4.3999999999999997E-2</v>
      </c>
      <c r="BB8" s="40">
        <v>4.3999999999999997E-2</v>
      </c>
      <c r="BC8" s="40">
        <v>4.3999999999999997E-2</v>
      </c>
      <c r="BD8" s="40">
        <v>4.3999999999999997E-2</v>
      </c>
      <c r="BE8" s="40">
        <v>4.3999999999999997E-2</v>
      </c>
      <c r="BF8" s="40">
        <v>4.3999999999999997E-2</v>
      </c>
      <c r="BG8" s="40">
        <v>4.3999999999999997E-2</v>
      </c>
      <c r="BH8" s="40">
        <v>4.3999999999999997E-2</v>
      </c>
      <c r="BI8" s="40">
        <v>4.3999999999999997E-2</v>
      </c>
      <c r="BJ8" s="40">
        <v>4.3999999999999997E-2</v>
      </c>
      <c r="BK8" s="40">
        <v>4.3999999999999997E-2</v>
      </c>
    </row>
    <row r="9" spans="1:261" customFormat="1" ht="15" x14ac:dyDescent="0.25">
      <c r="A9" s="5" t="s">
        <v>120</v>
      </c>
      <c r="B9" s="5" t="s">
        <v>41</v>
      </c>
      <c r="C9" s="38">
        <v>1</v>
      </c>
      <c r="D9" s="38">
        <v>1</v>
      </c>
      <c r="E9" s="38">
        <v>1</v>
      </c>
      <c r="F9" s="38">
        <v>1</v>
      </c>
      <c r="G9" s="38">
        <v>1</v>
      </c>
      <c r="H9" s="38">
        <v>1</v>
      </c>
      <c r="I9" s="38">
        <v>1</v>
      </c>
      <c r="J9" s="38">
        <v>1</v>
      </c>
      <c r="K9" s="38">
        <v>1</v>
      </c>
      <c r="L9" s="38">
        <v>1</v>
      </c>
      <c r="M9" s="38">
        <v>1</v>
      </c>
      <c r="N9" s="38">
        <v>0.90909090909090917</v>
      </c>
      <c r="O9" s="38">
        <v>0.86</v>
      </c>
      <c r="P9" s="38">
        <v>0.82</v>
      </c>
      <c r="Q9" s="38">
        <v>0.77</v>
      </c>
      <c r="R9" s="38">
        <v>0.83</v>
      </c>
      <c r="S9" s="38">
        <v>0.88900000000000001</v>
      </c>
      <c r="T9" s="38">
        <v>0.94899999999999995</v>
      </c>
      <c r="U9" s="38">
        <v>0.95599999999999996</v>
      </c>
      <c r="V9" s="38">
        <v>0.95599999999999996</v>
      </c>
      <c r="W9" s="38">
        <v>0.95599999999999996</v>
      </c>
      <c r="X9" s="38">
        <v>0.95899999999999996</v>
      </c>
      <c r="Y9" s="38">
        <v>0.95499999999999996</v>
      </c>
      <c r="Z9" s="38">
        <v>0.94199999999999995</v>
      </c>
      <c r="AA9" s="38">
        <v>0.96499999999999997</v>
      </c>
      <c r="AB9" s="38">
        <v>0.96699999999999997</v>
      </c>
      <c r="AC9" s="38">
        <v>0.97199999999999998</v>
      </c>
      <c r="AD9" s="38">
        <v>0.96599999999999997</v>
      </c>
      <c r="AE9" s="38">
        <v>0.97399999999999998</v>
      </c>
      <c r="AF9" s="38">
        <v>0.96899999999999997</v>
      </c>
      <c r="AG9" s="38">
        <v>0.98799999999999999</v>
      </c>
      <c r="AH9" s="38">
        <v>0.98</v>
      </c>
      <c r="AI9" s="38">
        <v>0.93600000000000005</v>
      </c>
      <c r="AJ9" s="38">
        <v>0.96699999999999997</v>
      </c>
      <c r="AK9" s="39">
        <v>0.96699999999999997</v>
      </c>
      <c r="AL9" s="39">
        <v>0.96699999999999997</v>
      </c>
      <c r="AM9" s="39">
        <v>0.96699999999999997</v>
      </c>
      <c r="AN9" s="39">
        <v>0.96699999999999997</v>
      </c>
      <c r="AO9" s="39">
        <v>0.96699999999999997</v>
      </c>
      <c r="AP9" s="39">
        <v>0.96699999999999997</v>
      </c>
      <c r="AQ9" s="39">
        <v>0.96699999999999997</v>
      </c>
      <c r="AR9" s="39">
        <v>0.96699999999999997</v>
      </c>
      <c r="AS9" s="39">
        <v>0.96699999999999997</v>
      </c>
      <c r="AT9" s="39">
        <v>0.96699999999999997</v>
      </c>
      <c r="AU9" s="39">
        <v>0.96699999999999997</v>
      </c>
      <c r="AV9" s="39">
        <v>0.96699999999999997</v>
      </c>
      <c r="AW9" s="39">
        <v>0.96699999999999997</v>
      </c>
      <c r="AX9" s="39">
        <v>0.96699999999999997</v>
      </c>
      <c r="AY9" s="39">
        <v>0.96699999999999997</v>
      </c>
      <c r="AZ9" s="39">
        <v>0.96699999999999997</v>
      </c>
      <c r="BA9" s="39">
        <v>0.96699999999999997</v>
      </c>
      <c r="BB9" s="39">
        <v>0.96699999999999997</v>
      </c>
      <c r="BC9" s="39">
        <v>0.96699999999999997</v>
      </c>
      <c r="BD9" s="39">
        <v>0.96699999999999997</v>
      </c>
      <c r="BE9" s="39">
        <v>0.96699999999999997</v>
      </c>
      <c r="BF9" s="39">
        <v>0.96699999999999997</v>
      </c>
      <c r="BG9" s="39">
        <v>0.96699999999999997</v>
      </c>
      <c r="BH9" s="39">
        <v>0.96699999999999997</v>
      </c>
      <c r="BI9" s="39">
        <v>0.96699999999999997</v>
      </c>
      <c r="BJ9" s="39">
        <v>0.96699999999999997</v>
      </c>
      <c r="BK9" s="39">
        <v>0.96699999999999997</v>
      </c>
    </row>
    <row r="10" spans="1:261" customFormat="1" ht="15" x14ac:dyDescent="0.25">
      <c r="A10" s="15"/>
      <c r="B10" s="15" t="s">
        <v>42</v>
      </c>
      <c r="C10" s="36">
        <v>0</v>
      </c>
      <c r="D10" s="36">
        <v>0</v>
      </c>
      <c r="E10" s="36">
        <v>0</v>
      </c>
      <c r="F10" s="36">
        <v>0</v>
      </c>
      <c r="G10" s="36">
        <v>0</v>
      </c>
      <c r="H10" s="36">
        <v>0</v>
      </c>
      <c r="I10" s="36">
        <v>0</v>
      </c>
      <c r="J10" s="36">
        <v>0</v>
      </c>
      <c r="K10" s="36">
        <v>0</v>
      </c>
      <c r="L10" s="36">
        <v>0</v>
      </c>
      <c r="M10" s="36">
        <v>0</v>
      </c>
      <c r="N10" s="36">
        <v>9.0909090909090912E-2</v>
      </c>
      <c r="O10" s="36">
        <v>0.14000000000000001</v>
      </c>
      <c r="P10" s="36">
        <v>0.18</v>
      </c>
      <c r="Q10" s="36">
        <v>0.23</v>
      </c>
      <c r="R10" s="36">
        <v>0.17</v>
      </c>
      <c r="S10" s="36">
        <v>0.111</v>
      </c>
      <c r="T10" s="36">
        <v>5.0999999999999997E-2</v>
      </c>
      <c r="U10" s="36">
        <v>4.3999999999999997E-2</v>
      </c>
      <c r="V10" s="36">
        <v>4.3999999999999997E-2</v>
      </c>
      <c r="W10" s="36">
        <v>4.3999999999999997E-2</v>
      </c>
      <c r="X10" s="36">
        <v>4.1000000000000002E-2</v>
      </c>
      <c r="Y10" s="36">
        <v>4.4999999999999998E-2</v>
      </c>
      <c r="Z10" s="36">
        <v>5.8000000000000003E-2</v>
      </c>
      <c r="AA10" s="36">
        <v>3.5000000000000003E-2</v>
      </c>
      <c r="AB10" s="36">
        <v>3.3000000000000002E-2</v>
      </c>
      <c r="AC10" s="36">
        <v>2.8000000000000001E-2</v>
      </c>
      <c r="AD10" s="36">
        <v>3.4000000000000002E-2</v>
      </c>
      <c r="AE10" s="36">
        <v>2.5999999999999999E-2</v>
      </c>
      <c r="AF10" s="36">
        <v>3.1E-2</v>
      </c>
      <c r="AG10" s="36">
        <v>1.2E-2</v>
      </c>
      <c r="AH10" s="36">
        <v>0.02</v>
      </c>
      <c r="AI10" s="36">
        <v>6.4000000000000001E-2</v>
      </c>
      <c r="AJ10" s="36">
        <v>3.3000000000000002E-2</v>
      </c>
      <c r="AK10" s="40">
        <v>3.3000000000000002E-2</v>
      </c>
      <c r="AL10" s="40">
        <v>3.3000000000000002E-2</v>
      </c>
      <c r="AM10" s="40">
        <v>3.3000000000000002E-2</v>
      </c>
      <c r="AN10" s="40">
        <v>3.3000000000000002E-2</v>
      </c>
      <c r="AO10" s="40">
        <v>3.3000000000000002E-2</v>
      </c>
      <c r="AP10" s="40">
        <v>3.3000000000000002E-2</v>
      </c>
      <c r="AQ10" s="40">
        <v>3.3000000000000002E-2</v>
      </c>
      <c r="AR10" s="40">
        <v>3.3000000000000002E-2</v>
      </c>
      <c r="AS10" s="40">
        <v>3.3000000000000002E-2</v>
      </c>
      <c r="AT10" s="40">
        <v>3.3000000000000002E-2</v>
      </c>
      <c r="AU10" s="40">
        <v>3.3000000000000002E-2</v>
      </c>
      <c r="AV10" s="40">
        <v>3.3000000000000002E-2</v>
      </c>
      <c r="AW10" s="40">
        <v>3.3000000000000002E-2</v>
      </c>
      <c r="AX10" s="40">
        <v>3.3000000000000002E-2</v>
      </c>
      <c r="AY10" s="40">
        <v>3.3000000000000002E-2</v>
      </c>
      <c r="AZ10" s="40">
        <v>3.3000000000000002E-2</v>
      </c>
      <c r="BA10" s="40">
        <v>3.3000000000000002E-2</v>
      </c>
      <c r="BB10" s="40">
        <v>3.3000000000000002E-2</v>
      </c>
      <c r="BC10" s="40">
        <v>3.3000000000000002E-2</v>
      </c>
      <c r="BD10" s="40">
        <v>3.3000000000000002E-2</v>
      </c>
      <c r="BE10" s="40">
        <v>3.3000000000000002E-2</v>
      </c>
      <c r="BF10" s="40">
        <v>3.3000000000000002E-2</v>
      </c>
      <c r="BG10" s="40">
        <v>3.3000000000000002E-2</v>
      </c>
      <c r="BH10" s="40">
        <v>3.3000000000000002E-2</v>
      </c>
      <c r="BI10" s="40">
        <v>3.3000000000000002E-2</v>
      </c>
      <c r="BJ10" s="40">
        <v>3.3000000000000002E-2</v>
      </c>
      <c r="BK10" s="40">
        <v>3.3000000000000002E-2</v>
      </c>
    </row>
    <row r="11" spans="1:261" customFormat="1" ht="15" x14ac:dyDescent="0.25">
      <c r="A11" s="5" t="s">
        <v>121</v>
      </c>
      <c r="B11" s="5" t="s">
        <v>43</v>
      </c>
      <c r="C11" s="38">
        <v>0.19600000000000001</v>
      </c>
      <c r="D11" s="38">
        <v>0.185</v>
      </c>
      <c r="E11" s="38">
        <v>0.17499999999999999</v>
      </c>
      <c r="F11" s="38">
        <v>0.16400000000000001</v>
      </c>
      <c r="G11" s="38">
        <v>0.153</v>
      </c>
      <c r="H11" s="38">
        <v>0.14199999999999999</v>
      </c>
      <c r="I11" s="38">
        <v>0.13200000000000001</v>
      </c>
      <c r="J11" s="38">
        <v>0.121</v>
      </c>
      <c r="K11" s="38">
        <v>0.11</v>
      </c>
      <c r="L11" s="38">
        <v>0.11</v>
      </c>
      <c r="M11" s="38">
        <v>0.1</v>
      </c>
      <c r="N11" s="38">
        <v>0.09</v>
      </c>
      <c r="O11" s="38">
        <v>0.08</v>
      </c>
      <c r="P11" s="38">
        <v>0.08</v>
      </c>
      <c r="Q11" s="38">
        <v>7.0000000000000007E-2</v>
      </c>
      <c r="R11" s="38">
        <v>0.06</v>
      </c>
      <c r="S11" s="38">
        <v>0.05</v>
      </c>
      <c r="T11" s="38">
        <v>0.04</v>
      </c>
      <c r="U11" s="38">
        <v>3.6999999999999998E-2</v>
      </c>
      <c r="V11" s="38">
        <v>3.1E-2</v>
      </c>
      <c r="W11" s="38">
        <v>3.1E-2</v>
      </c>
      <c r="X11" s="38">
        <v>2.5000000000000001E-2</v>
      </c>
      <c r="Y11" s="38">
        <v>2.3E-2</v>
      </c>
      <c r="Z11" s="38">
        <v>2.1000000000000001E-2</v>
      </c>
      <c r="AA11" s="38">
        <v>1.7999999999999999E-2</v>
      </c>
      <c r="AB11" s="38">
        <v>1.7000000000000001E-2</v>
      </c>
      <c r="AC11" s="38">
        <v>1.4E-2</v>
      </c>
      <c r="AD11" s="38">
        <v>1.2999999999999999E-2</v>
      </c>
      <c r="AE11" s="38">
        <v>1.0999999999999999E-2</v>
      </c>
      <c r="AF11" s="38">
        <v>8.9999999999999993E-3</v>
      </c>
      <c r="AG11" s="38">
        <v>8.9999999999999993E-3</v>
      </c>
      <c r="AH11" s="38">
        <v>8.0000000000000002E-3</v>
      </c>
      <c r="AI11" s="38">
        <v>7.0000000000000001E-3</v>
      </c>
      <c r="AJ11" s="38">
        <v>6.0000000000000001E-3</v>
      </c>
      <c r="AK11" s="39">
        <v>6.5000000000000006E-3</v>
      </c>
      <c r="AL11" s="39">
        <v>7.0000000000000001E-3</v>
      </c>
      <c r="AM11" s="39">
        <v>7.0000000000000001E-3</v>
      </c>
      <c r="AN11" s="39">
        <v>7.0000000000000001E-3</v>
      </c>
      <c r="AO11" s="39">
        <v>7.0000000000000001E-3</v>
      </c>
      <c r="AP11" s="39">
        <v>7.0000000000000001E-3</v>
      </c>
      <c r="AQ11" s="39">
        <v>7.0000000000000001E-3</v>
      </c>
      <c r="AR11" s="39">
        <v>7.0000000000000001E-3</v>
      </c>
      <c r="AS11" s="39">
        <v>7.0000000000000001E-3</v>
      </c>
      <c r="AT11" s="39">
        <v>7.0000000000000001E-3</v>
      </c>
      <c r="AU11" s="39">
        <v>7.0000000000000001E-3</v>
      </c>
      <c r="AV11" s="39">
        <v>7.0000000000000001E-3</v>
      </c>
      <c r="AW11" s="39">
        <v>7.0000000000000001E-3</v>
      </c>
      <c r="AX11" s="39">
        <v>7.0000000000000001E-3</v>
      </c>
      <c r="AY11" s="39">
        <v>7.0000000000000001E-3</v>
      </c>
      <c r="AZ11" s="39">
        <v>7.0000000000000001E-3</v>
      </c>
      <c r="BA11" s="39">
        <v>7.0000000000000001E-3</v>
      </c>
      <c r="BB11" s="39">
        <v>7.0000000000000001E-3</v>
      </c>
      <c r="BC11" s="39">
        <v>7.0000000000000001E-3</v>
      </c>
      <c r="BD11" s="39">
        <v>7.0000000000000001E-3</v>
      </c>
      <c r="BE11" s="39">
        <v>7.0000000000000001E-3</v>
      </c>
      <c r="BF11" s="39">
        <v>7.0000000000000001E-3</v>
      </c>
      <c r="BG11" s="39">
        <v>7.0000000000000001E-3</v>
      </c>
      <c r="BH11" s="39">
        <v>7.0000000000000001E-3</v>
      </c>
      <c r="BI11" s="39">
        <v>7.0000000000000001E-3</v>
      </c>
      <c r="BJ11" s="39">
        <v>7.0000000000000001E-3</v>
      </c>
      <c r="BK11" s="39">
        <v>7.0000000000000001E-3</v>
      </c>
    </row>
    <row r="12" spans="1:261" customFormat="1" ht="15" x14ac:dyDescent="0.25">
      <c r="A12" s="5"/>
      <c r="B12" s="5" t="s">
        <v>44</v>
      </c>
      <c r="C12" s="38">
        <v>0.19600000000000001</v>
      </c>
      <c r="D12" s="38">
        <v>0.185</v>
      </c>
      <c r="E12" s="38">
        <v>0.17499999999999999</v>
      </c>
      <c r="F12" s="38">
        <v>0.16400000000000001</v>
      </c>
      <c r="G12" s="38">
        <v>0.153</v>
      </c>
      <c r="H12" s="38">
        <v>0.14199999999999999</v>
      </c>
      <c r="I12" s="38">
        <v>0.13200000000000001</v>
      </c>
      <c r="J12" s="38">
        <v>0.121</v>
      </c>
      <c r="K12" s="38">
        <v>0.11</v>
      </c>
      <c r="L12" s="38">
        <v>0.11</v>
      </c>
      <c r="M12" s="38">
        <v>0.1</v>
      </c>
      <c r="N12" s="38">
        <v>0.09</v>
      </c>
      <c r="O12" s="38">
        <v>0.08</v>
      </c>
      <c r="P12" s="38">
        <v>0.08</v>
      </c>
      <c r="Q12" s="38">
        <v>7.0000000000000007E-2</v>
      </c>
      <c r="R12" s="38">
        <v>0.05</v>
      </c>
      <c r="S12" s="38">
        <v>0.03</v>
      </c>
      <c r="T12" s="38">
        <v>0.01</v>
      </c>
      <c r="U12" s="38">
        <v>8.0000000000000002E-3</v>
      </c>
      <c r="V12" s="38">
        <v>8.0000000000000002E-3</v>
      </c>
      <c r="W12" s="38">
        <v>8.0000000000000002E-3</v>
      </c>
      <c r="X12" s="38">
        <v>8.0000000000000002E-3</v>
      </c>
      <c r="Y12" s="38">
        <v>6.0000000000000001E-3</v>
      </c>
      <c r="Z12" s="38">
        <v>6.0000000000000001E-3</v>
      </c>
      <c r="AA12" s="38">
        <v>5.0000000000000001E-3</v>
      </c>
      <c r="AB12" s="38">
        <v>5.0000000000000001E-3</v>
      </c>
      <c r="AC12" s="38">
        <v>4.0000000000000001E-3</v>
      </c>
      <c r="AD12" s="38">
        <v>3.0000000000000001E-3</v>
      </c>
      <c r="AE12" s="38">
        <v>3.0000000000000001E-3</v>
      </c>
      <c r="AF12" s="38">
        <v>3.0000000000000001E-3</v>
      </c>
      <c r="AG12" s="38">
        <v>2E-3</v>
      </c>
      <c r="AH12" s="38">
        <v>2E-3</v>
      </c>
      <c r="AI12" s="38">
        <v>2E-3</v>
      </c>
      <c r="AJ12" s="38">
        <v>2E-3</v>
      </c>
      <c r="AK12" s="39">
        <v>2E-3</v>
      </c>
      <c r="AL12" s="39">
        <v>2E-3</v>
      </c>
      <c r="AM12" s="39">
        <v>2E-3</v>
      </c>
      <c r="AN12" s="39">
        <v>2E-3</v>
      </c>
      <c r="AO12" s="39">
        <v>2E-3</v>
      </c>
      <c r="AP12" s="39">
        <v>2E-3</v>
      </c>
      <c r="AQ12" s="39">
        <v>2E-3</v>
      </c>
      <c r="AR12" s="39">
        <v>2E-3</v>
      </c>
      <c r="AS12" s="39">
        <v>2E-3</v>
      </c>
      <c r="AT12" s="39">
        <v>2E-3</v>
      </c>
      <c r="AU12" s="39">
        <v>2E-3</v>
      </c>
      <c r="AV12" s="39">
        <v>2E-3</v>
      </c>
      <c r="AW12" s="39">
        <v>2E-3</v>
      </c>
      <c r="AX12" s="39">
        <v>2E-3</v>
      </c>
      <c r="AY12" s="39">
        <v>2E-3</v>
      </c>
      <c r="AZ12" s="39">
        <v>2E-3</v>
      </c>
      <c r="BA12" s="39">
        <v>2E-3</v>
      </c>
      <c r="BB12" s="39">
        <v>2E-3</v>
      </c>
      <c r="BC12" s="39">
        <v>2E-3</v>
      </c>
      <c r="BD12" s="39">
        <v>2E-3</v>
      </c>
      <c r="BE12" s="39">
        <v>2E-3</v>
      </c>
      <c r="BF12" s="39">
        <v>2E-3</v>
      </c>
      <c r="BG12" s="39">
        <v>2E-3</v>
      </c>
      <c r="BH12" s="39">
        <v>2E-3</v>
      </c>
      <c r="BI12" s="39">
        <v>2E-3</v>
      </c>
      <c r="BJ12" s="39">
        <v>2E-3</v>
      </c>
      <c r="BK12" s="39">
        <v>2E-3</v>
      </c>
    </row>
    <row r="13" spans="1:261" customFormat="1" ht="15" x14ac:dyDescent="0.25">
      <c r="A13" s="5"/>
      <c r="B13" s="5" t="s">
        <v>45</v>
      </c>
      <c r="C13" s="38">
        <v>0.41199999999999998</v>
      </c>
      <c r="D13" s="38">
        <v>0.40400000000000003</v>
      </c>
      <c r="E13" s="38">
        <v>0.39600000000000002</v>
      </c>
      <c r="F13" s="38">
        <v>0.38900000000000001</v>
      </c>
      <c r="G13" s="38">
        <v>0.38100000000000001</v>
      </c>
      <c r="H13" s="38">
        <v>0.373</v>
      </c>
      <c r="I13" s="38">
        <v>0.36499999999999999</v>
      </c>
      <c r="J13" s="38">
        <v>0.35799999999999998</v>
      </c>
      <c r="K13" s="38">
        <v>0.35</v>
      </c>
      <c r="L13" s="38">
        <v>0.34</v>
      </c>
      <c r="M13" s="38">
        <v>0.33</v>
      </c>
      <c r="N13" s="38">
        <v>0.32</v>
      </c>
      <c r="O13" s="38">
        <v>0.31</v>
      </c>
      <c r="P13" s="38">
        <v>0.3</v>
      </c>
      <c r="Q13" s="38">
        <v>0.28000000000000003</v>
      </c>
      <c r="R13" s="38">
        <v>0.28800000000000003</v>
      </c>
      <c r="S13" s="38">
        <v>0.29600000000000004</v>
      </c>
      <c r="T13" s="38">
        <v>0.30399999999999999</v>
      </c>
      <c r="U13" s="38">
        <v>0.29699999999999999</v>
      </c>
      <c r="V13" s="38">
        <v>0.27300000000000002</v>
      </c>
      <c r="W13" s="38">
        <v>0.27300000000000002</v>
      </c>
      <c r="X13" s="38">
        <v>0.249</v>
      </c>
      <c r="Y13" s="38">
        <v>0.23300000000000001</v>
      </c>
      <c r="Z13" s="38">
        <v>0.216</v>
      </c>
      <c r="AA13" s="38">
        <v>0.20699999999999999</v>
      </c>
      <c r="AB13" s="38">
        <v>0.21199999999999999</v>
      </c>
      <c r="AC13" s="38">
        <v>0.19800000000000001</v>
      </c>
      <c r="AD13" s="38">
        <v>0.189</v>
      </c>
      <c r="AE13" s="38">
        <v>0.184</v>
      </c>
      <c r="AF13" s="38">
        <v>0.17199999999999999</v>
      </c>
      <c r="AG13" s="38">
        <v>0.154</v>
      </c>
      <c r="AH13" s="38">
        <v>0.16300000000000001</v>
      </c>
      <c r="AI13" s="38">
        <v>0.153</v>
      </c>
      <c r="AJ13" s="38">
        <v>0.14399999999999999</v>
      </c>
      <c r="AK13" s="39">
        <v>7.1999999999999995E-2</v>
      </c>
      <c r="AL13" s="39">
        <v>0</v>
      </c>
      <c r="AM13" s="39">
        <v>0</v>
      </c>
      <c r="AN13" s="39">
        <v>0</v>
      </c>
      <c r="AO13" s="39">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row>
    <row r="14" spans="1:261" customFormat="1" ht="15" x14ac:dyDescent="0.25">
      <c r="A14" s="5"/>
      <c r="B14" s="5" t="s">
        <v>46</v>
      </c>
      <c r="C14" s="38">
        <v>0</v>
      </c>
      <c r="D14" s="38">
        <v>0</v>
      </c>
      <c r="E14" s="38">
        <v>0</v>
      </c>
      <c r="F14" s="38">
        <v>0</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1E-3</v>
      </c>
      <c r="Y14" s="38">
        <v>1E-3</v>
      </c>
      <c r="Z14" s="38">
        <v>2E-3</v>
      </c>
      <c r="AA14" s="38">
        <v>3.0000000000000001E-3</v>
      </c>
      <c r="AB14" s="38">
        <v>8.9999999999999993E-3</v>
      </c>
      <c r="AC14" s="38">
        <v>1.4E-2</v>
      </c>
      <c r="AD14" s="38">
        <v>3.1E-2</v>
      </c>
      <c r="AE14" s="38">
        <v>4.2000000000000003E-2</v>
      </c>
      <c r="AF14" s="38">
        <v>3.9E-2</v>
      </c>
      <c r="AG14" s="38">
        <v>3.5999999999999997E-2</v>
      </c>
      <c r="AH14" s="38">
        <v>4.8000000000000001E-2</v>
      </c>
      <c r="AI14" s="38">
        <v>4.2000000000000003E-2</v>
      </c>
      <c r="AJ14" s="38">
        <v>4.7E-2</v>
      </c>
      <c r="AK14" s="39">
        <v>4.4499999999999998E-2</v>
      </c>
      <c r="AL14" s="39">
        <v>4.2000000000000003E-2</v>
      </c>
      <c r="AM14" s="39">
        <v>4.2000000000000003E-2</v>
      </c>
      <c r="AN14" s="39">
        <v>4.2000000000000003E-2</v>
      </c>
      <c r="AO14" s="39">
        <v>4.2000000000000003E-2</v>
      </c>
      <c r="AP14" s="39">
        <v>4.2000000000000003E-2</v>
      </c>
      <c r="AQ14" s="39">
        <v>4.2000000000000003E-2</v>
      </c>
      <c r="AR14" s="39">
        <v>4.2000000000000003E-2</v>
      </c>
      <c r="AS14" s="39">
        <v>4.2000000000000003E-2</v>
      </c>
      <c r="AT14" s="39">
        <v>4.2000000000000003E-2</v>
      </c>
      <c r="AU14" s="39">
        <v>4.2000000000000003E-2</v>
      </c>
      <c r="AV14" s="39">
        <v>4.2000000000000003E-2</v>
      </c>
      <c r="AW14" s="39">
        <v>4.2000000000000003E-2</v>
      </c>
      <c r="AX14" s="39">
        <v>4.2000000000000003E-2</v>
      </c>
      <c r="AY14" s="39">
        <v>4.2000000000000003E-2</v>
      </c>
      <c r="AZ14" s="39">
        <v>4.2000000000000003E-2</v>
      </c>
      <c r="BA14" s="39">
        <v>4.2000000000000003E-2</v>
      </c>
      <c r="BB14" s="39">
        <v>4.2000000000000003E-2</v>
      </c>
      <c r="BC14" s="39">
        <v>4.2000000000000003E-2</v>
      </c>
      <c r="BD14" s="39">
        <v>4.2000000000000003E-2</v>
      </c>
      <c r="BE14" s="39">
        <v>4.2000000000000003E-2</v>
      </c>
      <c r="BF14" s="39">
        <v>4.2000000000000003E-2</v>
      </c>
      <c r="BG14" s="39">
        <v>4.2000000000000003E-2</v>
      </c>
      <c r="BH14" s="39">
        <v>4.2000000000000003E-2</v>
      </c>
      <c r="BI14" s="39">
        <v>4.2000000000000003E-2</v>
      </c>
      <c r="BJ14" s="39">
        <v>4.2000000000000003E-2</v>
      </c>
      <c r="BK14" s="39">
        <v>4.2000000000000003E-2</v>
      </c>
    </row>
    <row r="15" spans="1:261" customFormat="1" ht="15" x14ac:dyDescent="0.25">
      <c r="A15" s="5"/>
      <c r="B15" s="5" t="s">
        <v>122</v>
      </c>
      <c r="C15" s="38">
        <v>0</v>
      </c>
      <c r="D15" s="38">
        <v>0</v>
      </c>
      <c r="E15" s="38">
        <v>0</v>
      </c>
      <c r="F15" s="38">
        <v>0</v>
      </c>
      <c r="G15" s="38">
        <v>0</v>
      </c>
      <c r="H15" s="38">
        <v>0</v>
      </c>
      <c r="I15" s="38">
        <v>0</v>
      </c>
      <c r="J15" s="38">
        <v>0</v>
      </c>
      <c r="K15" s="38">
        <v>0</v>
      </c>
      <c r="L15" s="38">
        <v>0</v>
      </c>
      <c r="M15" s="38">
        <v>0</v>
      </c>
      <c r="N15" s="38">
        <v>0</v>
      </c>
      <c r="O15" s="38">
        <v>0</v>
      </c>
      <c r="P15" s="38">
        <v>0</v>
      </c>
      <c r="Q15" s="38">
        <v>0</v>
      </c>
      <c r="R15" s="38">
        <v>0</v>
      </c>
      <c r="S15" s="38">
        <v>0</v>
      </c>
      <c r="T15" s="38">
        <v>0</v>
      </c>
      <c r="U15" s="38">
        <v>0</v>
      </c>
      <c r="V15" s="38">
        <v>2E-3</v>
      </c>
      <c r="W15" s="38">
        <v>2E-3</v>
      </c>
      <c r="X15" s="38">
        <v>2.5999999999999999E-2</v>
      </c>
      <c r="Y15" s="38">
        <v>4.8000000000000001E-2</v>
      </c>
      <c r="Z15" s="38">
        <v>8.2000000000000003E-2</v>
      </c>
      <c r="AA15" s="38">
        <v>6.0999999999999999E-2</v>
      </c>
      <c r="AB15" s="38">
        <v>6.2E-2</v>
      </c>
      <c r="AC15" s="38">
        <v>7.4999999999999997E-2</v>
      </c>
      <c r="AD15" s="38">
        <v>8.7999999999999995E-2</v>
      </c>
      <c r="AE15" s="38">
        <v>0.105</v>
      </c>
      <c r="AF15" s="38">
        <v>0.1</v>
      </c>
      <c r="AG15" s="38">
        <v>0.10299999999999999</v>
      </c>
      <c r="AH15" s="38">
        <v>8.1000000000000003E-2</v>
      </c>
      <c r="AI15" s="38">
        <v>9.1999999999999998E-2</v>
      </c>
      <c r="AJ15" s="38">
        <v>0.10100000000000001</v>
      </c>
      <c r="AK15" s="39">
        <v>9.6500000000000002E-2</v>
      </c>
      <c r="AL15" s="39">
        <v>9.1999999999999998E-2</v>
      </c>
      <c r="AM15" s="39">
        <v>9.1999999999999998E-2</v>
      </c>
      <c r="AN15" s="39">
        <v>9.1999999999999998E-2</v>
      </c>
      <c r="AO15" s="39">
        <v>9.1999999999999998E-2</v>
      </c>
      <c r="AP15" s="39">
        <v>9.1999999999999998E-2</v>
      </c>
      <c r="AQ15" s="39">
        <v>9.1999999999999998E-2</v>
      </c>
      <c r="AR15" s="39">
        <v>9.1999999999999998E-2</v>
      </c>
      <c r="AS15" s="39">
        <v>9.1999999999999998E-2</v>
      </c>
      <c r="AT15" s="39">
        <v>9.1999999999999998E-2</v>
      </c>
      <c r="AU15" s="39">
        <v>9.1999999999999998E-2</v>
      </c>
      <c r="AV15" s="39">
        <v>9.1999999999999998E-2</v>
      </c>
      <c r="AW15" s="39">
        <v>9.1999999999999998E-2</v>
      </c>
      <c r="AX15" s="39">
        <v>9.1999999999999998E-2</v>
      </c>
      <c r="AY15" s="39">
        <v>9.1999999999999998E-2</v>
      </c>
      <c r="AZ15" s="39">
        <v>9.1999999999999998E-2</v>
      </c>
      <c r="BA15" s="39">
        <v>9.1999999999999998E-2</v>
      </c>
      <c r="BB15" s="39">
        <v>9.1999999999999998E-2</v>
      </c>
      <c r="BC15" s="39">
        <v>9.1999999999999998E-2</v>
      </c>
      <c r="BD15" s="39">
        <v>9.1999999999999998E-2</v>
      </c>
      <c r="BE15" s="39">
        <v>9.1999999999999998E-2</v>
      </c>
      <c r="BF15" s="39">
        <v>9.1999999999999998E-2</v>
      </c>
      <c r="BG15" s="39">
        <v>9.1999999999999998E-2</v>
      </c>
      <c r="BH15" s="39">
        <v>9.1999999999999998E-2</v>
      </c>
      <c r="BI15" s="39">
        <v>9.1999999999999998E-2</v>
      </c>
      <c r="BJ15" s="39">
        <v>9.1999999999999998E-2</v>
      </c>
      <c r="BK15" s="39">
        <v>9.1999999999999998E-2</v>
      </c>
    </row>
    <row r="16" spans="1:261" customFormat="1" ht="15" x14ac:dyDescent="0.25">
      <c r="A16" s="5"/>
      <c r="B16" s="5" t="s">
        <v>47</v>
      </c>
      <c r="C16" s="38">
        <v>0</v>
      </c>
      <c r="D16" s="38">
        <v>0</v>
      </c>
      <c r="E16" s="38">
        <v>0</v>
      </c>
      <c r="F16" s="38">
        <v>0</v>
      </c>
      <c r="G16" s="38">
        <v>0</v>
      </c>
      <c r="H16" s="38">
        <v>0</v>
      </c>
      <c r="I16" s="38">
        <v>0</v>
      </c>
      <c r="J16" s="38">
        <v>0</v>
      </c>
      <c r="K16" s="38">
        <v>0</v>
      </c>
      <c r="L16" s="38">
        <v>0</v>
      </c>
      <c r="M16" s="38">
        <v>0</v>
      </c>
      <c r="N16" s="38">
        <v>0</v>
      </c>
      <c r="O16" s="38">
        <v>0</v>
      </c>
      <c r="P16" s="38">
        <v>0</v>
      </c>
      <c r="Q16" s="38">
        <v>0</v>
      </c>
      <c r="R16" s="38">
        <v>0</v>
      </c>
      <c r="S16" s="38">
        <v>0</v>
      </c>
      <c r="T16" s="38">
        <v>0</v>
      </c>
      <c r="U16" s="38">
        <v>0</v>
      </c>
      <c r="V16" s="38">
        <v>0</v>
      </c>
      <c r="W16" s="38">
        <v>0</v>
      </c>
      <c r="X16" s="38">
        <v>2.8000000000000001E-2</v>
      </c>
      <c r="Y16" s="38">
        <v>3.3000000000000002E-2</v>
      </c>
      <c r="Z16" s="38">
        <v>0.04</v>
      </c>
      <c r="AA16" s="38">
        <v>4.1000000000000002E-2</v>
      </c>
      <c r="AB16" s="38">
        <v>2.8000000000000001E-2</v>
      </c>
      <c r="AC16" s="38">
        <v>2.7E-2</v>
      </c>
      <c r="AD16" s="38">
        <v>2.7E-2</v>
      </c>
      <c r="AE16" s="38">
        <v>3.2000000000000001E-2</v>
      </c>
      <c r="AF16" s="38">
        <v>3.3000000000000002E-2</v>
      </c>
      <c r="AG16" s="38">
        <v>3.6999999999999998E-2</v>
      </c>
      <c r="AH16" s="38">
        <v>5.0999999999999997E-2</v>
      </c>
      <c r="AI16" s="38">
        <v>0.05</v>
      </c>
      <c r="AJ16" s="38">
        <v>4.7E-2</v>
      </c>
      <c r="AK16" s="39">
        <v>4.8500000000000001E-2</v>
      </c>
      <c r="AL16" s="39">
        <v>0.05</v>
      </c>
      <c r="AM16" s="39">
        <v>0.05</v>
      </c>
      <c r="AN16" s="39">
        <v>0.05</v>
      </c>
      <c r="AO16" s="39">
        <v>0.05</v>
      </c>
      <c r="AP16" s="39">
        <v>0.05</v>
      </c>
      <c r="AQ16" s="39">
        <v>0.05</v>
      </c>
      <c r="AR16" s="39">
        <v>0.05</v>
      </c>
      <c r="AS16" s="39">
        <v>0.05</v>
      </c>
      <c r="AT16" s="39">
        <v>0.05</v>
      </c>
      <c r="AU16" s="39">
        <v>0.05</v>
      </c>
      <c r="AV16" s="39">
        <v>0.05</v>
      </c>
      <c r="AW16" s="39">
        <v>0.05</v>
      </c>
      <c r="AX16" s="39">
        <v>0.05</v>
      </c>
      <c r="AY16" s="39">
        <v>0.05</v>
      </c>
      <c r="AZ16" s="39">
        <v>0.05</v>
      </c>
      <c r="BA16" s="39">
        <v>0.05</v>
      </c>
      <c r="BB16" s="39">
        <v>0.05</v>
      </c>
      <c r="BC16" s="39">
        <v>0.05</v>
      </c>
      <c r="BD16" s="39">
        <v>0.05</v>
      </c>
      <c r="BE16" s="39">
        <v>0.05</v>
      </c>
      <c r="BF16" s="39">
        <v>0.05</v>
      </c>
      <c r="BG16" s="39">
        <v>0.05</v>
      </c>
      <c r="BH16" s="39">
        <v>0.05</v>
      </c>
      <c r="BI16" s="39">
        <v>0.05</v>
      </c>
      <c r="BJ16" s="39">
        <v>0.05</v>
      </c>
      <c r="BK16" s="39">
        <v>0.05</v>
      </c>
    </row>
    <row r="17" spans="1:63" customFormat="1" ht="15" x14ac:dyDescent="0.25">
      <c r="A17" s="5"/>
      <c r="B17" s="5" t="s">
        <v>48</v>
      </c>
      <c r="C17" s="38">
        <v>0</v>
      </c>
      <c r="D17" s="38">
        <v>0</v>
      </c>
      <c r="E17" s="38">
        <v>0</v>
      </c>
      <c r="F17" s="38">
        <v>0</v>
      </c>
      <c r="G17" s="38">
        <v>0</v>
      </c>
      <c r="H17" s="38">
        <v>0</v>
      </c>
      <c r="I17" s="38">
        <v>0</v>
      </c>
      <c r="J17" s="38">
        <v>0</v>
      </c>
      <c r="K17" s="38">
        <v>0</v>
      </c>
      <c r="L17" s="38">
        <v>0</v>
      </c>
      <c r="M17" s="38">
        <v>0</v>
      </c>
      <c r="N17" s="38">
        <v>0</v>
      </c>
      <c r="O17" s="38">
        <v>0</v>
      </c>
      <c r="P17" s="38">
        <v>0</v>
      </c>
      <c r="Q17" s="38">
        <v>0</v>
      </c>
      <c r="R17" s="38">
        <v>0</v>
      </c>
      <c r="S17" s="38">
        <v>1E-3</v>
      </c>
      <c r="T17" s="38">
        <v>1E-3</v>
      </c>
      <c r="U17" s="38">
        <v>3.0000000000000001E-3</v>
      </c>
      <c r="V17" s="38">
        <v>1E-3</v>
      </c>
      <c r="W17" s="38">
        <v>0</v>
      </c>
      <c r="X17" s="38">
        <v>5.0000000000000001E-3</v>
      </c>
      <c r="Y17" s="38">
        <v>6.0000000000000001E-3</v>
      </c>
      <c r="Z17" s="38">
        <v>2E-3</v>
      </c>
      <c r="AA17" s="38">
        <v>1.0999999999999999E-2</v>
      </c>
      <c r="AB17" s="38">
        <v>0.01</v>
      </c>
      <c r="AC17" s="38">
        <v>1.0999999999999999E-2</v>
      </c>
      <c r="AD17" s="38">
        <v>0.01</v>
      </c>
      <c r="AE17" s="38">
        <v>1.2E-2</v>
      </c>
      <c r="AF17" s="38">
        <v>1.4E-2</v>
      </c>
      <c r="AG17" s="38">
        <v>1.6E-2</v>
      </c>
      <c r="AH17" s="38">
        <v>1.7999999999999999E-2</v>
      </c>
      <c r="AI17" s="38">
        <v>1.9E-2</v>
      </c>
      <c r="AJ17" s="38">
        <v>1.9E-2</v>
      </c>
      <c r="AK17" s="39">
        <v>1.9E-2</v>
      </c>
      <c r="AL17" s="39">
        <v>1.9E-2</v>
      </c>
      <c r="AM17" s="39">
        <v>1.9E-2</v>
      </c>
      <c r="AN17" s="39">
        <v>1.9E-2</v>
      </c>
      <c r="AO17" s="39">
        <v>1.9E-2</v>
      </c>
      <c r="AP17" s="39">
        <v>1.9E-2</v>
      </c>
      <c r="AQ17" s="39">
        <v>1.9E-2</v>
      </c>
      <c r="AR17" s="39">
        <v>1.9E-2</v>
      </c>
      <c r="AS17" s="39">
        <v>1.9E-2</v>
      </c>
      <c r="AT17" s="39">
        <v>1.9E-2</v>
      </c>
      <c r="AU17" s="39">
        <v>1.9E-2</v>
      </c>
      <c r="AV17" s="39">
        <v>1.9E-2</v>
      </c>
      <c r="AW17" s="39">
        <v>1.9E-2</v>
      </c>
      <c r="AX17" s="39">
        <v>1.9E-2</v>
      </c>
      <c r="AY17" s="39">
        <v>1.9E-2</v>
      </c>
      <c r="AZ17" s="39">
        <v>1.9E-2</v>
      </c>
      <c r="BA17" s="39">
        <v>1.9E-2</v>
      </c>
      <c r="BB17" s="39">
        <v>1.9E-2</v>
      </c>
      <c r="BC17" s="39">
        <v>1.9E-2</v>
      </c>
      <c r="BD17" s="39">
        <v>1.9E-2</v>
      </c>
      <c r="BE17" s="39">
        <v>1.9E-2</v>
      </c>
      <c r="BF17" s="39">
        <v>1.9E-2</v>
      </c>
      <c r="BG17" s="39">
        <v>1.9E-2</v>
      </c>
      <c r="BH17" s="39">
        <v>1.9E-2</v>
      </c>
      <c r="BI17" s="39">
        <v>1.9E-2</v>
      </c>
      <c r="BJ17" s="39">
        <v>1.9E-2</v>
      </c>
      <c r="BK17" s="39">
        <v>1.9E-2</v>
      </c>
    </row>
    <row r="18" spans="1:63" customFormat="1" ht="15" x14ac:dyDescent="0.25">
      <c r="A18" s="5"/>
      <c r="B18" s="5" t="s">
        <v>41</v>
      </c>
      <c r="C18" s="38">
        <v>3.1E-2</v>
      </c>
      <c r="D18" s="38">
        <v>2.7E-2</v>
      </c>
      <c r="E18" s="38">
        <v>2.3E-2</v>
      </c>
      <c r="F18" s="38">
        <v>1.9E-2</v>
      </c>
      <c r="G18" s="38">
        <v>1.4999999999999999E-2</v>
      </c>
      <c r="H18" s="38">
        <v>1.2E-2</v>
      </c>
      <c r="I18" s="38">
        <v>8.0000000000000002E-3</v>
      </c>
      <c r="J18" s="38">
        <v>4.0000000000000001E-3</v>
      </c>
      <c r="K18" s="38">
        <v>0</v>
      </c>
      <c r="L18" s="38">
        <v>0</v>
      </c>
      <c r="M18" s="38">
        <v>0</v>
      </c>
      <c r="N18" s="38">
        <v>0</v>
      </c>
      <c r="O18" s="38">
        <v>0</v>
      </c>
      <c r="P18" s="38">
        <v>0</v>
      </c>
      <c r="Q18" s="38">
        <v>0</v>
      </c>
      <c r="R18" s="38">
        <v>0.189</v>
      </c>
      <c r="S18" s="38">
        <v>0.378</v>
      </c>
      <c r="T18" s="38">
        <v>0.56599999999999995</v>
      </c>
      <c r="U18" s="38">
        <v>0.57499999999999996</v>
      </c>
      <c r="V18" s="38">
        <v>0.60299999999999998</v>
      </c>
      <c r="W18" s="38">
        <v>0.60399999999999998</v>
      </c>
      <c r="X18" s="38">
        <v>0.57999999999999996</v>
      </c>
      <c r="Y18" s="38">
        <v>0.57299999999999995</v>
      </c>
      <c r="Z18" s="38">
        <v>0.56799999999999995</v>
      </c>
      <c r="AA18" s="38">
        <v>0.58399999999999996</v>
      </c>
      <c r="AB18" s="38">
        <v>0.57899999999999996</v>
      </c>
      <c r="AC18" s="38">
        <v>0.58399999999999996</v>
      </c>
      <c r="AD18" s="38">
        <v>0.56599999999999995</v>
      </c>
      <c r="AE18" s="38">
        <v>0.54600000000000004</v>
      </c>
      <c r="AF18" s="38">
        <v>0.56399999999999995</v>
      </c>
      <c r="AG18" s="38">
        <v>0.57999999999999996</v>
      </c>
      <c r="AH18" s="38">
        <v>0.56799999999999995</v>
      </c>
      <c r="AI18" s="38">
        <v>0.57499999999999996</v>
      </c>
      <c r="AJ18" s="38">
        <v>0.57299999999999995</v>
      </c>
      <c r="AK18" s="39">
        <v>0.65049999999999997</v>
      </c>
      <c r="AL18" s="39">
        <v>0.72799999999999998</v>
      </c>
      <c r="AM18" s="39">
        <v>0.72799999999999998</v>
      </c>
      <c r="AN18" s="39">
        <v>0.72799999999999998</v>
      </c>
      <c r="AO18" s="39">
        <v>0.72799999999999998</v>
      </c>
      <c r="AP18" s="39">
        <v>0.72799999999999998</v>
      </c>
      <c r="AQ18" s="39">
        <v>0.72799999999999998</v>
      </c>
      <c r="AR18" s="39">
        <v>0.72799999999999998</v>
      </c>
      <c r="AS18" s="39">
        <v>0.72799999999999998</v>
      </c>
      <c r="AT18" s="39">
        <v>0.72799999999999998</v>
      </c>
      <c r="AU18" s="39">
        <v>0.72799999999999998</v>
      </c>
      <c r="AV18" s="39">
        <v>0.72799999999999998</v>
      </c>
      <c r="AW18" s="39">
        <v>0.72799999999999998</v>
      </c>
      <c r="AX18" s="39">
        <v>0.72799999999999998</v>
      </c>
      <c r="AY18" s="39">
        <v>0.72799999999999998</v>
      </c>
      <c r="AZ18" s="39">
        <v>0.72799999999999998</v>
      </c>
      <c r="BA18" s="39">
        <v>0.72799999999999998</v>
      </c>
      <c r="BB18" s="39">
        <v>0.72799999999999998</v>
      </c>
      <c r="BC18" s="39">
        <v>0.72799999999999998</v>
      </c>
      <c r="BD18" s="39">
        <v>0.72799999999999998</v>
      </c>
      <c r="BE18" s="39">
        <v>0.72799999999999998</v>
      </c>
      <c r="BF18" s="39">
        <v>0.72799999999999998</v>
      </c>
      <c r="BG18" s="39">
        <v>0.72799999999999998</v>
      </c>
      <c r="BH18" s="39">
        <v>0.72799999999999998</v>
      </c>
      <c r="BI18" s="39">
        <v>0.72799999999999998</v>
      </c>
      <c r="BJ18" s="39">
        <v>0.72799999999999998</v>
      </c>
      <c r="BK18" s="39">
        <v>0.72799999999999998</v>
      </c>
    </row>
    <row r="19" spans="1:63" customFormat="1" ht="15" x14ac:dyDescent="0.25">
      <c r="A19" s="5"/>
      <c r="B19" s="5" t="s">
        <v>49</v>
      </c>
      <c r="C19" s="38">
        <v>0.10199999999999999</v>
      </c>
      <c r="D19" s="38">
        <v>0.123</v>
      </c>
      <c r="E19" s="38">
        <v>0.14199999999999999</v>
      </c>
      <c r="F19" s="38">
        <v>0.16300000000000001</v>
      </c>
      <c r="G19" s="38">
        <v>0.184</v>
      </c>
      <c r="H19" s="38">
        <v>0.20399999999999999</v>
      </c>
      <c r="I19" s="38">
        <v>0.224</v>
      </c>
      <c r="J19" s="38">
        <v>0.245</v>
      </c>
      <c r="K19" s="38">
        <v>0.27</v>
      </c>
      <c r="L19" s="38">
        <v>0.28999999999999998</v>
      </c>
      <c r="M19" s="38">
        <v>0.33</v>
      </c>
      <c r="N19" s="38">
        <v>0.37</v>
      </c>
      <c r="O19" s="38">
        <v>0.41</v>
      </c>
      <c r="P19" s="38">
        <v>0.45</v>
      </c>
      <c r="Q19" s="38">
        <v>0.48</v>
      </c>
      <c r="R19" s="38">
        <v>0.33600000000000002</v>
      </c>
      <c r="S19" s="38">
        <v>0.191</v>
      </c>
      <c r="T19" s="38">
        <v>4.7E-2</v>
      </c>
      <c r="U19" s="38">
        <v>4.3999999999999997E-2</v>
      </c>
      <c r="V19" s="38">
        <v>4.2000000000000003E-2</v>
      </c>
      <c r="W19" s="38">
        <v>4.2000000000000003E-2</v>
      </c>
      <c r="X19" s="38">
        <v>3.7999999999999999E-2</v>
      </c>
      <c r="Y19" s="38">
        <v>3.4000000000000002E-2</v>
      </c>
      <c r="Z19" s="38">
        <v>3.4000000000000002E-2</v>
      </c>
      <c r="AA19" s="38">
        <v>0.03</v>
      </c>
      <c r="AB19" s="38">
        <v>3.3000000000000002E-2</v>
      </c>
      <c r="AC19" s="38">
        <v>2.1999999999999999E-2</v>
      </c>
      <c r="AD19" s="38">
        <v>2.3E-2</v>
      </c>
      <c r="AE19" s="38">
        <v>2.4E-2</v>
      </c>
      <c r="AF19" s="38">
        <v>2.5999999999999999E-2</v>
      </c>
      <c r="AG19" s="38">
        <v>2.5000000000000001E-2</v>
      </c>
      <c r="AH19" s="38">
        <v>2.5999999999999999E-2</v>
      </c>
      <c r="AI19" s="38">
        <v>2.5999999999999999E-2</v>
      </c>
      <c r="AJ19" s="38">
        <v>2.9000000000000001E-2</v>
      </c>
      <c r="AK19" s="39">
        <v>2.75E-2</v>
      </c>
      <c r="AL19" s="39">
        <v>2.5999999999999999E-2</v>
      </c>
      <c r="AM19" s="39">
        <v>2.5999999999999999E-2</v>
      </c>
      <c r="AN19" s="39">
        <v>2.5999999999999999E-2</v>
      </c>
      <c r="AO19" s="39">
        <v>2.5999999999999999E-2</v>
      </c>
      <c r="AP19" s="39">
        <v>2.5999999999999999E-2</v>
      </c>
      <c r="AQ19" s="39">
        <v>2.5999999999999999E-2</v>
      </c>
      <c r="AR19" s="39">
        <v>2.5999999999999999E-2</v>
      </c>
      <c r="AS19" s="39">
        <v>2.5999999999999999E-2</v>
      </c>
      <c r="AT19" s="39">
        <v>2.5999999999999999E-2</v>
      </c>
      <c r="AU19" s="39">
        <v>2.5999999999999999E-2</v>
      </c>
      <c r="AV19" s="39">
        <v>2.5999999999999999E-2</v>
      </c>
      <c r="AW19" s="39">
        <v>2.5999999999999999E-2</v>
      </c>
      <c r="AX19" s="39">
        <v>2.5999999999999999E-2</v>
      </c>
      <c r="AY19" s="39">
        <v>2.5999999999999999E-2</v>
      </c>
      <c r="AZ19" s="39">
        <v>2.5999999999999999E-2</v>
      </c>
      <c r="BA19" s="39">
        <v>2.5999999999999999E-2</v>
      </c>
      <c r="BB19" s="39">
        <v>2.5999999999999999E-2</v>
      </c>
      <c r="BC19" s="39">
        <v>2.5999999999999999E-2</v>
      </c>
      <c r="BD19" s="39">
        <v>2.5999999999999999E-2</v>
      </c>
      <c r="BE19" s="39">
        <v>2.5999999999999999E-2</v>
      </c>
      <c r="BF19" s="39">
        <v>2.5999999999999999E-2</v>
      </c>
      <c r="BG19" s="39">
        <v>2.5999999999999999E-2</v>
      </c>
      <c r="BH19" s="39">
        <v>2.5999999999999999E-2</v>
      </c>
      <c r="BI19" s="39">
        <v>2.5999999999999999E-2</v>
      </c>
      <c r="BJ19" s="39">
        <v>2.5999999999999999E-2</v>
      </c>
      <c r="BK19" s="39">
        <v>2.5999999999999999E-2</v>
      </c>
    </row>
    <row r="20" spans="1:63" customFormat="1" ht="15" x14ac:dyDescent="0.25">
      <c r="A20" s="5"/>
      <c r="B20" s="5" t="s">
        <v>50</v>
      </c>
      <c r="C20" s="38">
        <v>4.2000000000000003E-2</v>
      </c>
      <c r="D20" s="38">
        <v>5.0999999999999997E-2</v>
      </c>
      <c r="E20" s="38">
        <v>5.8999999999999997E-2</v>
      </c>
      <c r="F20" s="38">
        <v>6.8000000000000005E-2</v>
      </c>
      <c r="G20" s="38">
        <v>7.5999999999999998E-2</v>
      </c>
      <c r="H20" s="38">
        <v>8.5000000000000006E-2</v>
      </c>
      <c r="I20" s="38">
        <v>9.2999999999999999E-2</v>
      </c>
      <c r="J20" s="38">
        <v>0.10100000000000001</v>
      </c>
      <c r="K20" s="38">
        <v>0.11</v>
      </c>
      <c r="L20" s="38">
        <v>0.1</v>
      </c>
      <c r="M20" s="38">
        <v>0.09</v>
      </c>
      <c r="N20" s="38">
        <v>0.08</v>
      </c>
      <c r="O20" s="38">
        <v>7.0000000000000007E-2</v>
      </c>
      <c r="P20" s="38">
        <v>0.05</v>
      </c>
      <c r="Q20" s="38">
        <v>0.06</v>
      </c>
      <c r="R20" s="38">
        <v>4.3999999999999997E-2</v>
      </c>
      <c r="S20" s="38">
        <v>2.7E-2</v>
      </c>
      <c r="T20" s="38">
        <v>1.0999999999999999E-2</v>
      </c>
      <c r="U20" s="38">
        <v>1.4E-2</v>
      </c>
      <c r="V20" s="38">
        <v>1.6E-2</v>
      </c>
      <c r="W20" s="38">
        <v>1.6E-2</v>
      </c>
      <c r="X20" s="38">
        <v>1.4E-2</v>
      </c>
      <c r="Y20" s="38">
        <v>1.2E-2</v>
      </c>
      <c r="Z20" s="38">
        <v>1.0999999999999999E-2</v>
      </c>
      <c r="AA20" s="38">
        <v>1.2E-2</v>
      </c>
      <c r="AB20" s="38">
        <v>1.2999999999999999E-2</v>
      </c>
      <c r="AC20" s="38">
        <v>1.7000000000000001E-2</v>
      </c>
      <c r="AD20" s="38">
        <v>2.1000000000000001E-2</v>
      </c>
      <c r="AE20" s="38">
        <v>1.6E-2</v>
      </c>
      <c r="AF20" s="38">
        <v>1.7999999999999999E-2</v>
      </c>
      <c r="AG20" s="38">
        <v>1.4E-2</v>
      </c>
      <c r="AH20" s="38">
        <v>1.2999999999999999E-2</v>
      </c>
      <c r="AI20" s="38">
        <v>8.9999999999999993E-3</v>
      </c>
      <c r="AJ20" s="38">
        <v>8.0000000000000002E-3</v>
      </c>
      <c r="AK20" s="39">
        <v>8.5000000000000006E-3</v>
      </c>
      <c r="AL20" s="39">
        <v>8.9999999999999993E-3</v>
      </c>
      <c r="AM20" s="39">
        <v>8.9999999999999993E-3</v>
      </c>
      <c r="AN20" s="39">
        <v>8.9999999999999993E-3</v>
      </c>
      <c r="AO20" s="39">
        <v>8.9999999999999993E-3</v>
      </c>
      <c r="AP20" s="39">
        <v>8.9999999999999993E-3</v>
      </c>
      <c r="AQ20" s="39">
        <v>8.9999999999999993E-3</v>
      </c>
      <c r="AR20" s="39">
        <v>8.9999999999999993E-3</v>
      </c>
      <c r="AS20" s="39">
        <v>8.9999999999999993E-3</v>
      </c>
      <c r="AT20" s="39">
        <v>8.9999999999999993E-3</v>
      </c>
      <c r="AU20" s="39">
        <v>8.9999999999999993E-3</v>
      </c>
      <c r="AV20" s="39">
        <v>8.9999999999999993E-3</v>
      </c>
      <c r="AW20" s="39">
        <v>8.9999999999999993E-3</v>
      </c>
      <c r="AX20" s="39">
        <v>8.9999999999999993E-3</v>
      </c>
      <c r="AY20" s="39">
        <v>8.9999999999999993E-3</v>
      </c>
      <c r="AZ20" s="39">
        <v>8.9999999999999993E-3</v>
      </c>
      <c r="BA20" s="39">
        <v>8.9999999999999993E-3</v>
      </c>
      <c r="BB20" s="39">
        <v>8.9999999999999993E-3</v>
      </c>
      <c r="BC20" s="39">
        <v>8.9999999999999993E-3</v>
      </c>
      <c r="BD20" s="39">
        <v>8.9999999999999993E-3</v>
      </c>
      <c r="BE20" s="39">
        <v>8.9999999999999993E-3</v>
      </c>
      <c r="BF20" s="39">
        <v>8.9999999999999993E-3</v>
      </c>
      <c r="BG20" s="39">
        <v>8.9999999999999993E-3</v>
      </c>
      <c r="BH20" s="39">
        <v>8.9999999999999993E-3</v>
      </c>
      <c r="BI20" s="39">
        <v>8.9999999999999993E-3</v>
      </c>
      <c r="BJ20" s="39">
        <v>8.9999999999999993E-3</v>
      </c>
      <c r="BK20" s="39">
        <v>8.9999999999999993E-3</v>
      </c>
    </row>
    <row r="21" spans="1:63" customFormat="1" ht="15" x14ac:dyDescent="0.25">
      <c r="A21" s="5"/>
      <c r="B21" s="5" t="s">
        <v>51</v>
      </c>
      <c r="C21" s="38">
        <v>8.0000000000000002E-3</v>
      </c>
      <c r="D21" s="38">
        <v>8.9999999999999993E-3</v>
      </c>
      <c r="E21" s="38">
        <v>1.0999999999999999E-2</v>
      </c>
      <c r="F21" s="38">
        <v>1.2E-2</v>
      </c>
      <c r="G21" s="38">
        <v>1.4E-2</v>
      </c>
      <c r="H21" s="38">
        <v>1.4999999999999999E-2</v>
      </c>
      <c r="I21" s="38">
        <v>1.7000000000000001E-2</v>
      </c>
      <c r="J21" s="38">
        <v>1.7999999999999999E-2</v>
      </c>
      <c r="K21" s="38">
        <v>0.02</v>
      </c>
      <c r="L21" s="38">
        <v>0.02</v>
      </c>
      <c r="M21" s="38">
        <v>0.02</v>
      </c>
      <c r="N21" s="38">
        <v>0.02</v>
      </c>
      <c r="O21" s="38">
        <v>0.02</v>
      </c>
      <c r="P21" s="38">
        <v>0.01</v>
      </c>
      <c r="Q21" s="38">
        <v>0.01</v>
      </c>
      <c r="R21" s="38">
        <v>0.01</v>
      </c>
      <c r="S21" s="38">
        <v>1.0999999999999999E-2</v>
      </c>
      <c r="T21" s="38">
        <v>1.2E-2</v>
      </c>
      <c r="U21" s="38">
        <v>1.2999999999999999E-2</v>
      </c>
      <c r="V21" s="38">
        <v>1.2999999999999999E-2</v>
      </c>
      <c r="W21" s="38">
        <v>1.2999999999999999E-2</v>
      </c>
      <c r="X21" s="38">
        <v>1.7000000000000001E-2</v>
      </c>
      <c r="Y21" s="38">
        <v>1.9E-2</v>
      </c>
      <c r="Z21" s="38">
        <v>7.0000000000000001E-3</v>
      </c>
      <c r="AA21" s="38">
        <v>1.7000000000000001E-2</v>
      </c>
      <c r="AB21" s="38">
        <v>1.7999999999999999E-2</v>
      </c>
      <c r="AC21" s="38">
        <v>0.02</v>
      </c>
      <c r="AD21" s="38">
        <v>1.4E-2</v>
      </c>
      <c r="AE21" s="38">
        <v>1.0999999999999999E-2</v>
      </c>
      <c r="AF21" s="38">
        <v>1.0999999999999999E-2</v>
      </c>
      <c r="AG21" s="38">
        <v>1.6E-2</v>
      </c>
      <c r="AH21" s="38">
        <v>1.4E-2</v>
      </c>
      <c r="AI21" s="38">
        <v>1.6E-2</v>
      </c>
      <c r="AJ21" s="38">
        <v>1.7999999999999999E-2</v>
      </c>
      <c r="AK21" s="39">
        <v>1.7000000000000001E-2</v>
      </c>
      <c r="AL21" s="39">
        <v>1.6E-2</v>
      </c>
      <c r="AM21" s="39">
        <v>1.6E-2</v>
      </c>
      <c r="AN21" s="39">
        <v>1.6E-2</v>
      </c>
      <c r="AO21" s="39">
        <v>1.6E-2</v>
      </c>
      <c r="AP21" s="39">
        <v>1.6E-2</v>
      </c>
      <c r="AQ21" s="39">
        <v>1.6E-2</v>
      </c>
      <c r="AR21" s="39">
        <v>1.6E-2</v>
      </c>
      <c r="AS21" s="39">
        <v>1.6E-2</v>
      </c>
      <c r="AT21" s="39">
        <v>1.6E-2</v>
      </c>
      <c r="AU21" s="39">
        <v>1.6E-2</v>
      </c>
      <c r="AV21" s="39">
        <v>1.6E-2</v>
      </c>
      <c r="AW21" s="39">
        <v>1.6E-2</v>
      </c>
      <c r="AX21" s="39">
        <v>1.6E-2</v>
      </c>
      <c r="AY21" s="39">
        <v>1.6E-2</v>
      </c>
      <c r="AZ21" s="39">
        <v>1.6E-2</v>
      </c>
      <c r="BA21" s="39">
        <v>1.6E-2</v>
      </c>
      <c r="BB21" s="39">
        <v>1.6E-2</v>
      </c>
      <c r="BC21" s="39">
        <v>1.6E-2</v>
      </c>
      <c r="BD21" s="39">
        <v>1.6E-2</v>
      </c>
      <c r="BE21" s="39">
        <v>1.6E-2</v>
      </c>
      <c r="BF21" s="39">
        <v>1.6E-2</v>
      </c>
      <c r="BG21" s="39">
        <v>1.6E-2</v>
      </c>
      <c r="BH21" s="39">
        <v>1.6E-2</v>
      </c>
      <c r="BI21" s="39">
        <v>1.6E-2</v>
      </c>
      <c r="BJ21" s="39">
        <v>1.6E-2</v>
      </c>
      <c r="BK21" s="39">
        <v>1.6E-2</v>
      </c>
    </row>
    <row r="22" spans="1:63" customFormat="1" ht="15" x14ac:dyDescent="0.25">
      <c r="A22" s="15"/>
      <c r="B22" s="15" t="s">
        <v>52</v>
      </c>
      <c r="C22" s="36">
        <v>1.2999999999999999E-2</v>
      </c>
      <c r="D22" s="36">
        <v>1.6E-2</v>
      </c>
      <c r="E22" s="36">
        <v>1.9E-2</v>
      </c>
      <c r="F22" s="36">
        <v>2.1000000000000001E-2</v>
      </c>
      <c r="G22" s="36">
        <v>2.4E-2</v>
      </c>
      <c r="H22" s="36">
        <v>2.7E-2</v>
      </c>
      <c r="I22" s="36">
        <v>2.9000000000000001E-2</v>
      </c>
      <c r="J22" s="36">
        <v>3.2000000000000001E-2</v>
      </c>
      <c r="K22" s="36">
        <v>0.03</v>
      </c>
      <c r="L22" s="36">
        <v>0.03</v>
      </c>
      <c r="M22" s="36">
        <v>0.03</v>
      </c>
      <c r="N22" s="36">
        <v>0.03</v>
      </c>
      <c r="O22" s="36">
        <v>0.03</v>
      </c>
      <c r="P22" s="36">
        <v>0.03</v>
      </c>
      <c r="Q22" s="36">
        <v>0.03</v>
      </c>
      <c r="R22" s="36">
        <v>2.3E-2</v>
      </c>
      <c r="S22" s="36">
        <v>1.6E-2</v>
      </c>
      <c r="T22" s="36">
        <v>8.9999999999999993E-3</v>
      </c>
      <c r="U22" s="36">
        <v>8.9999999999999993E-3</v>
      </c>
      <c r="V22" s="36">
        <v>1.0999999999999999E-2</v>
      </c>
      <c r="W22" s="36">
        <v>1.0999999999999999E-2</v>
      </c>
      <c r="X22" s="36">
        <v>8.9999999999999993E-3</v>
      </c>
      <c r="Y22" s="36">
        <v>1.2E-2</v>
      </c>
      <c r="Z22" s="36">
        <v>1.0999999999999999E-2</v>
      </c>
      <c r="AA22" s="36">
        <v>1.0999999999999999E-2</v>
      </c>
      <c r="AB22" s="36">
        <v>1.4E-2</v>
      </c>
      <c r="AC22" s="36">
        <v>1.4E-2</v>
      </c>
      <c r="AD22" s="36">
        <v>1.4999999999999999E-2</v>
      </c>
      <c r="AE22" s="36">
        <v>1.4E-2</v>
      </c>
      <c r="AF22" s="36">
        <v>1.0999999999999999E-2</v>
      </c>
      <c r="AG22" s="36">
        <v>8.0000000000000002E-3</v>
      </c>
      <c r="AH22" s="36">
        <v>8.0000000000000002E-3</v>
      </c>
      <c r="AI22" s="36">
        <v>8.9999999999999993E-3</v>
      </c>
      <c r="AJ22" s="36">
        <v>6.0000000000000001E-3</v>
      </c>
      <c r="AK22" s="40">
        <v>7.4999999999999997E-3</v>
      </c>
      <c r="AL22" s="40">
        <v>8.9999999999999993E-3</v>
      </c>
      <c r="AM22" s="40">
        <v>8.9999999999999993E-3</v>
      </c>
      <c r="AN22" s="40">
        <v>8.9999999999999993E-3</v>
      </c>
      <c r="AO22" s="40">
        <v>8.9999999999999993E-3</v>
      </c>
      <c r="AP22" s="40">
        <v>8.9999999999999993E-3</v>
      </c>
      <c r="AQ22" s="40">
        <v>8.9999999999999993E-3</v>
      </c>
      <c r="AR22" s="40">
        <v>8.9999999999999993E-3</v>
      </c>
      <c r="AS22" s="40">
        <v>8.9999999999999993E-3</v>
      </c>
      <c r="AT22" s="40">
        <v>8.9999999999999993E-3</v>
      </c>
      <c r="AU22" s="40">
        <v>8.9999999999999993E-3</v>
      </c>
      <c r="AV22" s="40">
        <v>8.9999999999999993E-3</v>
      </c>
      <c r="AW22" s="40">
        <v>8.9999999999999993E-3</v>
      </c>
      <c r="AX22" s="40">
        <v>8.9999999999999993E-3</v>
      </c>
      <c r="AY22" s="40">
        <v>8.9999999999999993E-3</v>
      </c>
      <c r="AZ22" s="40">
        <v>8.9999999999999993E-3</v>
      </c>
      <c r="BA22" s="40">
        <v>8.9999999999999993E-3</v>
      </c>
      <c r="BB22" s="40">
        <v>8.9999999999999993E-3</v>
      </c>
      <c r="BC22" s="40">
        <v>8.9999999999999993E-3</v>
      </c>
      <c r="BD22" s="40">
        <v>8.9999999999999993E-3</v>
      </c>
      <c r="BE22" s="40">
        <v>8.9999999999999993E-3</v>
      </c>
      <c r="BF22" s="40">
        <v>8.9999999999999993E-3</v>
      </c>
      <c r="BG22" s="40">
        <v>8.9999999999999993E-3</v>
      </c>
      <c r="BH22" s="40">
        <v>8.9999999999999993E-3</v>
      </c>
      <c r="BI22" s="40">
        <v>8.9999999999999993E-3</v>
      </c>
      <c r="BJ22" s="40">
        <v>8.9999999999999993E-3</v>
      </c>
      <c r="BK22" s="40">
        <v>8.9999999999999993E-3</v>
      </c>
    </row>
    <row r="23" spans="1:63" customFormat="1" ht="15" x14ac:dyDescent="0.25">
      <c r="A23" s="5" t="s">
        <v>123</v>
      </c>
      <c r="B23" s="5" t="s">
        <v>43</v>
      </c>
      <c r="C23" s="38">
        <v>0.19600000000000001</v>
      </c>
      <c r="D23" s="38">
        <v>0.185</v>
      </c>
      <c r="E23" s="38">
        <v>0.17499999999999999</v>
      </c>
      <c r="F23" s="38">
        <v>0.16400000000000001</v>
      </c>
      <c r="G23" s="38">
        <v>0.153</v>
      </c>
      <c r="H23" s="38">
        <v>0.14199999999999999</v>
      </c>
      <c r="I23" s="38">
        <v>0.13200000000000001</v>
      </c>
      <c r="J23" s="38">
        <v>0.121</v>
      </c>
      <c r="K23" s="38">
        <v>0.11</v>
      </c>
      <c r="L23" s="38">
        <v>0.11</v>
      </c>
      <c r="M23" s="38">
        <v>0.1</v>
      </c>
      <c r="N23" s="38">
        <v>0.09</v>
      </c>
      <c r="O23" s="38">
        <v>0.08</v>
      </c>
      <c r="P23" s="38">
        <v>0.08</v>
      </c>
      <c r="Q23" s="38">
        <v>7.0000000000000007E-2</v>
      </c>
      <c r="R23" s="38">
        <v>7.5999999999999998E-2</v>
      </c>
      <c r="S23" s="38">
        <v>8.199999999999999E-2</v>
      </c>
      <c r="T23" s="38">
        <v>8.7999999999999995E-2</v>
      </c>
      <c r="U23" s="38">
        <v>7.653910628179067E-2</v>
      </c>
      <c r="V23" s="38">
        <v>0.10199999999999999</v>
      </c>
      <c r="W23" s="38">
        <v>0.10199999999999999</v>
      </c>
      <c r="X23" s="38">
        <v>7.5999999999999998E-2</v>
      </c>
      <c r="Y23" s="38">
        <v>6.0999999999999999E-2</v>
      </c>
      <c r="Z23" s="38">
        <v>4.8000000000000001E-2</v>
      </c>
      <c r="AA23" s="38">
        <v>5.5E-2</v>
      </c>
      <c r="AB23" s="38">
        <v>0.06</v>
      </c>
      <c r="AC23" s="38">
        <v>5.1999999999999998E-2</v>
      </c>
      <c r="AD23" s="38">
        <v>4.7E-2</v>
      </c>
      <c r="AE23" s="38">
        <v>3.3000000000000002E-2</v>
      </c>
      <c r="AF23" s="38">
        <v>1.9E-2</v>
      </c>
      <c r="AG23" s="38">
        <v>1.9E-2</v>
      </c>
      <c r="AH23" s="38">
        <v>1.4999999999999999E-2</v>
      </c>
      <c r="AI23" s="38">
        <v>1.2999999999999999E-2</v>
      </c>
      <c r="AJ23" s="38">
        <v>5.0000000000000001E-3</v>
      </c>
      <c r="AK23" s="39">
        <v>9.0000000000000011E-3</v>
      </c>
      <c r="AL23" s="39">
        <v>1.2999999999999999E-2</v>
      </c>
      <c r="AM23" s="39">
        <v>1.2999999999999999E-2</v>
      </c>
      <c r="AN23" s="39">
        <v>1.2999999999999999E-2</v>
      </c>
      <c r="AO23" s="39">
        <v>1.2999999999999999E-2</v>
      </c>
      <c r="AP23" s="39">
        <v>1.2999999999999999E-2</v>
      </c>
      <c r="AQ23" s="39">
        <v>1.2999999999999999E-2</v>
      </c>
      <c r="AR23" s="39">
        <v>1.2999999999999999E-2</v>
      </c>
      <c r="AS23" s="39">
        <v>1.2999999999999999E-2</v>
      </c>
      <c r="AT23" s="39">
        <v>1.2999999999999999E-2</v>
      </c>
      <c r="AU23" s="39">
        <v>1.2999999999999999E-2</v>
      </c>
      <c r="AV23" s="39">
        <v>1.2999999999999999E-2</v>
      </c>
      <c r="AW23" s="39">
        <v>1.2999999999999999E-2</v>
      </c>
      <c r="AX23" s="39">
        <v>1.2999999999999999E-2</v>
      </c>
      <c r="AY23" s="39">
        <v>1.2999999999999999E-2</v>
      </c>
      <c r="AZ23" s="39">
        <v>1.2999999999999999E-2</v>
      </c>
      <c r="BA23" s="39">
        <v>1.2999999999999999E-2</v>
      </c>
      <c r="BB23" s="39">
        <v>1.2999999999999999E-2</v>
      </c>
      <c r="BC23" s="39">
        <v>1.2999999999999999E-2</v>
      </c>
      <c r="BD23" s="39">
        <v>1.2999999999999999E-2</v>
      </c>
      <c r="BE23" s="39">
        <v>1.2999999999999999E-2</v>
      </c>
      <c r="BF23" s="39">
        <v>1.2999999999999999E-2</v>
      </c>
      <c r="BG23" s="39">
        <v>1.2999999999999999E-2</v>
      </c>
      <c r="BH23" s="39">
        <v>1.2999999999999999E-2</v>
      </c>
      <c r="BI23" s="39">
        <v>1.2999999999999999E-2</v>
      </c>
      <c r="BJ23" s="39">
        <v>1.2999999999999999E-2</v>
      </c>
      <c r="BK23" s="39">
        <v>1.2999999999999999E-2</v>
      </c>
    </row>
    <row r="24" spans="1:63" customFormat="1" ht="15" x14ac:dyDescent="0.25">
      <c r="A24" s="5"/>
      <c r="B24" s="5" t="s">
        <v>44</v>
      </c>
      <c r="C24" s="38">
        <v>0.19600000000000001</v>
      </c>
      <c r="D24" s="38">
        <v>0.185</v>
      </c>
      <c r="E24" s="38">
        <v>0.17499999999999999</v>
      </c>
      <c r="F24" s="38">
        <v>0.16400000000000001</v>
      </c>
      <c r="G24" s="38">
        <v>0.153</v>
      </c>
      <c r="H24" s="38">
        <v>0.14199999999999999</v>
      </c>
      <c r="I24" s="38">
        <v>0.13200000000000001</v>
      </c>
      <c r="J24" s="38">
        <v>0.121</v>
      </c>
      <c r="K24" s="38">
        <v>0.11</v>
      </c>
      <c r="L24" s="38">
        <v>0.11</v>
      </c>
      <c r="M24" s="38">
        <v>0.1</v>
      </c>
      <c r="N24" s="38">
        <v>0.09</v>
      </c>
      <c r="O24" s="38">
        <v>0.08</v>
      </c>
      <c r="P24" s="38">
        <v>0.08</v>
      </c>
      <c r="Q24" s="38">
        <v>7.0000000000000007E-2</v>
      </c>
      <c r="R24" s="38">
        <v>0.05</v>
      </c>
      <c r="S24" s="38">
        <v>2.9000000000000001E-2</v>
      </c>
      <c r="T24" s="38">
        <v>8.9999999999999993E-3</v>
      </c>
      <c r="U24" s="38">
        <v>5.0127042820762753E-3</v>
      </c>
      <c r="V24" s="38">
        <v>8.0000000000000002E-3</v>
      </c>
      <c r="W24" s="38">
        <v>8.0000000000000002E-3</v>
      </c>
      <c r="X24" s="38">
        <v>6.0000000000000001E-3</v>
      </c>
      <c r="Y24" s="38">
        <v>2E-3</v>
      </c>
      <c r="Z24" s="38">
        <v>0.01</v>
      </c>
      <c r="AA24" s="38">
        <v>0.01</v>
      </c>
      <c r="AB24" s="38">
        <v>7.0000000000000001E-3</v>
      </c>
      <c r="AC24" s="38">
        <v>8.0000000000000002E-3</v>
      </c>
      <c r="AD24" s="38">
        <v>4.0000000000000001E-3</v>
      </c>
      <c r="AE24" s="38">
        <v>6.0000000000000001E-3</v>
      </c>
      <c r="AF24" s="38">
        <v>2E-3</v>
      </c>
      <c r="AG24" s="38">
        <v>3.0000000000000001E-3</v>
      </c>
      <c r="AH24" s="38">
        <v>1E-3</v>
      </c>
      <c r="AI24" s="38">
        <v>1E-3</v>
      </c>
      <c r="AJ24" s="38">
        <v>1E-3</v>
      </c>
      <c r="AK24" s="39">
        <v>1E-3</v>
      </c>
      <c r="AL24" s="39">
        <v>1E-3</v>
      </c>
      <c r="AM24" s="39">
        <v>1E-3</v>
      </c>
      <c r="AN24" s="39">
        <v>1E-3</v>
      </c>
      <c r="AO24" s="39">
        <v>1E-3</v>
      </c>
      <c r="AP24" s="39">
        <v>1E-3</v>
      </c>
      <c r="AQ24" s="39">
        <v>1E-3</v>
      </c>
      <c r="AR24" s="39">
        <v>1E-3</v>
      </c>
      <c r="AS24" s="39">
        <v>1E-3</v>
      </c>
      <c r="AT24" s="39">
        <v>1E-3</v>
      </c>
      <c r="AU24" s="39">
        <v>1E-3</v>
      </c>
      <c r="AV24" s="39">
        <v>1E-3</v>
      </c>
      <c r="AW24" s="39">
        <v>1E-3</v>
      </c>
      <c r="AX24" s="39">
        <v>1E-3</v>
      </c>
      <c r="AY24" s="39">
        <v>1E-3</v>
      </c>
      <c r="AZ24" s="39">
        <v>1E-3</v>
      </c>
      <c r="BA24" s="39">
        <v>1E-3</v>
      </c>
      <c r="BB24" s="39">
        <v>1E-3</v>
      </c>
      <c r="BC24" s="39">
        <v>1E-3</v>
      </c>
      <c r="BD24" s="39">
        <v>1E-3</v>
      </c>
      <c r="BE24" s="39">
        <v>1E-3</v>
      </c>
      <c r="BF24" s="39">
        <v>1E-3</v>
      </c>
      <c r="BG24" s="39">
        <v>1E-3</v>
      </c>
      <c r="BH24" s="39">
        <v>1E-3</v>
      </c>
      <c r="BI24" s="39">
        <v>1E-3</v>
      </c>
      <c r="BJ24" s="39">
        <v>1E-3</v>
      </c>
      <c r="BK24" s="39">
        <v>1E-3</v>
      </c>
    </row>
    <row r="25" spans="1:63" customFormat="1" ht="15" x14ac:dyDescent="0.25">
      <c r="A25" s="5"/>
      <c r="B25" s="5" t="s">
        <v>45</v>
      </c>
      <c r="C25" s="38">
        <v>0.41199999999999998</v>
      </c>
      <c r="D25" s="38">
        <v>0.40400000000000003</v>
      </c>
      <c r="E25" s="38">
        <v>0.39600000000000002</v>
      </c>
      <c r="F25" s="38">
        <v>0.38900000000000001</v>
      </c>
      <c r="G25" s="38">
        <v>0.38100000000000001</v>
      </c>
      <c r="H25" s="38">
        <v>0.373</v>
      </c>
      <c r="I25" s="38">
        <v>0.36499999999999999</v>
      </c>
      <c r="J25" s="38">
        <v>0.35799999999999998</v>
      </c>
      <c r="K25" s="38">
        <v>0.35</v>
      </c>
      <c r="L25" s="38">
        <v>0.34</v>
      </c>
      <c r="M25" s="38">
        <v>0.33</v>
      </c>
      <c r="N25" s="38">
        <v>0.32</v>
      </c>
      <c r="O25" s="38">
        <v>0.31</v>
      </c>
      <c r="P25" s="38">
        <v>0.3</v>
      </c>
      <c r="Q25" s="38">
        <v>0.28000000000000003</v>
      </c>
      <c r="R25" s="38">
        <v>0.27500000000000002</v>
      </c>
      <c r="S25" s="38">
        <v>0.27</v>
      </c>
      <c r="T25" s="38">
        <v>0.26500000000000001</v>
      </c>
      <c r="U25" s="38">
        <v>0.25233167425281472</v>
      </c>
      <c r="V25" s="38">
        <v>0.248</v>
      </c>
      <c r="W25" s="38">
        <v>0.248</v>
      </c>
      <c r="X25" s="38">
        <v>0.23300000000000001</v>
      </c>
      <c r="Y25" s="38">
        <v>0.20699999999999999</v>
      </c>
      <c r="Z25" s="38">
        <v>0.221</v>
      </c>
      <c r="AA25" s="38">
        <v>0.214</v>
      </c>
      <c r="AB25" s="38">
        <v>0.17499999999999999</v>
      </c>
      <c r="AC25" s="38">
        <v>0.17100000000000001</v>
      </c>
      <c r="AD25" s="38">
        <v>0.16</v>
      </c>
      <c r="AE25" s="38">
        <v>0.111</v>
      </c>
      <c r="AF25" s="38">
        <v>0.11</v>
      </c>
      <c r="AG25" s="38">
        <v>0.105</v>
      </c>
      <c r="AH25" s="38">
        <v>0.10299999999999999</v>
      </c>
      <c r="AI25" s="38">
        <v>0.1</v>
      </c>
      <c r="AJ25" s="38">
        <v>0.104</v>
      </c>
      <c r="AK25" s="39">
        <v>5.1999999999999998E-2</v>
      </c>
      <c r="AL25" s="39">
        <v>0</v>
      </c>
      <c r="AM25" s="39">
        <v>0</v>
      </c>
      <c r="AN25" s="39">
        <v>0</v>
      </c>
      <c r="AO25" s="39">
        <v>0</v>
      </c>
      <c r="AP25" s="39">
        <v>0</v>
      </c>
      <c r="AQ25" s="39">
        <v>0</v>
      </c>
      <c r="AR25" s="39">
        <v>0</v>
      </c>
      <c r="AS25" s="39">
        <v>0</v>
      </c>
      <c r="AT25" s="39">
        <v>0</v>
      </c>
      <c r="AU25" s="39">
        <v>0</v>
      </c>
      <c r="AV25" s="39">
        <v>0</v>
      </c>
      <c r="AW25" s="39">
        <v>0</v>
      </c>
      <c r="AX25" s="39">
        <v>0</v>
      </c>
      <c r="AY25" s="39">
        <v>0</v>
      </c>
      <c r="AZ25" s="39">
        <v>0</v>
      </c>
      <c r="BA25" s="39">
        <v>0</v>
      </c>
      <c r="BB25" s="39">
        <v>0</v>
      </c>
      <c r="BC25" s="39">
        <v>0</v>
      </c>
      <c r="BD25" s="39">
        <v>0</v>
      </c>
      <c r="BE25" s="39">
        <v>0</v>
      </c>
      <c r="BF25" s="39">
        <v>0</v>
      </c>
      <c r="BG25" s="39">
        <v>0</v>
      </c>
      <c r="BH25" s="39">
        <v>0</v>
      </c>
      <c r="BI25" s="39">
        <v>0</v>
      </c>
      <c r="BJ25" s="39">
        <v>0</v>
      </c>
      <c r="BK25" s="39">
        <v>0</v>
      </c>
    </row>
    <row r="26" spans="1:63" customFormat="1" ht="15" x14ac:dyDescent="0.25">
      <c r="A26" s="5"/>
      <c r="B26" s="5" t="s">
        <v>46</v>
      </c>
      <c r="C26" s="38">
        <v>0</v>
      </c>
      <c r="D26" s="38">
        <v>0</v>
      </c>
      <c r="E26" s="38">
        <v>0</v>
      </c>
      <c r="F26" s="38">
        <v>0</v>
      </c>
      <c r="G26" s="38">
        <v>0</v>
      </c>
      <c r="H26" s="38">
        <v>0</v>
      </c>
      <c r="I26" s="38">
        <v>0</v>
      </c>
      <c r="J26" s="38">
        <v>0</v>
      </c>
      <c r="K26" s="38">
        <v>0</v>
      </c>
      <c r="L26" s="38">
        <v>0</v>
      </c>
      <c r="M26" s="38">
        <v>0</v>
      </c>
      <c r="N26" s="38">
        <v>0</v>
      </c>
      <c r="O26" s="38">
        <v>0</v>
      </c>
      <c r="P26" s="38">
        <v>0</v>
      </c>
      <c r="Q26" s="38">
        <v>0</v>
      </c>
      <c r="R26" s="38">
        <v>0</v>
      </c>
      <c r="S26" s="38">
        <v>0</v>
      </c>
      <c r="T26" s="38">
        <v>0</v>
      </c>
      <c r="U26" s="38">
        <v>0</v>
      </c>
      <c r="V26" s="38">
        <v>0</v>
      </c>
      <c r="W26" s="38">
        <v>0</v>
      </c>
      <c r="X26" s="38">
        <v>3.0000000000000001E-3</v>
      </c>
      <c r="Y26" s="38">
        <v>1.0999999999999999E-2</v>
      </c>
      <c r="Z26" s="38">
        <v>2E-3</v>
      </c>
      <c r="AA26" s="38">
        <v>2E-3</v>
      </c>
      <c r="AB26" s="38">
        <v>2E-3</v>
      </c>
      <c r="AC26" s="38">
        <v>7.0000000000000001E-3</v>
      </c>
      <c r="AD26" s="38">
        <v>1.0999999999999999E-2</v>
      </c>
      <c r="AE26" s="38">
        <v>1.2999999999999999E-2</v>
      </c>
      <c r="AF26" s="38">
        <v>2.4E-2</v>
      </c>
      <c r="AG26" s="38">
        <v>1.2999999999999999E-2</v>
      </c>
      <c r="AH26" s="38">
        <v>1.2999999999999999E-2</v>
      </c>
      <c r="AI26" s="38">
        <v>1.4E-2</v>
      </c>
      <c r="AJ26" s="38">
        <v>0.02</v>
      </c>
      <c r="AK26" s="39">
        <v>1.7000000000000001E-2</v>
      </c>
      <c r="AL26" s="39">
        <v>1.4E-2</v>
      </c>
      <c r="AM26" s="39">
        <v>1.4E-2</v>
      </c>
      <c r="AN26" s="39">
        <v>1.4E-2</v>
      </c>
      <c r="AO26" s="39">
        <v>1.4E-2</v>
      </c>
      <c r="AP26" s="39">
        <v>1.4E-2</v>
      </c>
      <c r="AQ26" s="39">
        <v>1.4E-2</v>
      </c>
      <c r="AR26" s="39">
        <v>1.4E-2</v>
      </c>
      <c r="AS26" s="39">
        <v>1.4E-2</v>
      </c>
      <c r="AT26" s="39">
        <v>1.4E-2</v>
      </c>
      <c r="AU26" s="39">
        <v>1.4E-2</v>
      </c>
      <c r="AV26" s="39">
        <v>1.4E-2</v>
      </c>
      <c r="AW26" s="39">
        <v>1.4E-2</v>
      </c>
      <c r="AX26" s="39">
        <v>1.4E-2</v>
      </c>
      <c r="AY26" s="39">
        <v>1.4E-2</v>
      </c>
      <c r="AZ26" s="39">
        <v>1.4E-2</v>
      </c>
      <c r="BA26" s="39">
        <v>1.4E-2</v>
      </c>
      <c r="BB26" s="39">
        <v>1.4E-2</v>
      </c>
      <c r="BC26" s="39">
        <v>1.4E-2</v>
      </c>
      <c r="BD26" s="39">
        <v>1.4E-2</v>
      </c>
      <c r="BE26" s="39">
        <v>1.4E-2</v>
      </c>
      <c r="BF26" s="39">
        <v>1.4E-2</v>
      </c>
      <c r="BG26" s="39">
        <v>1.4E-2</v>
      </c>
      <c r="BH26" s="39">
        <v>1.4E-2</v>
      </c>
      <c r="BI26" s="39">
        <v>1.4E-2</v>
      </c>
      <c r="BJ26" s="39">
        <v>1.4E-2</v>
      </c>
      <c r="BK26" s="39">
        <v>1.4E-2</v>
      </c>
    </row>
    <row r="27" spans="1:63" customFormat="1" ht="15" x14ac:dyDescent="0.25">
      <c r="A27" s="5"/>
      <c r="B27" s="5" t="s">
        <v>122</v>
      </c>
      <c r="C27" s="38">
        <v>0</v>
      </c>
      <c r="D27" s="38">
        <v>0</v>
      </c>
      <c r="E27" s="38">
        <v>0</v>
      </c>
      <c r="F27" s="38">
        <v>0</v>
      </c>
      <c r="G27" s="38">
        <v>0</v>
      </c>
      <c r="H27" s="38">
        <v>0</v>
      </c>
      <c r="I27" s="38">
        <v>0</v>
      </c>
      <c r="J27" s="38">
        <v>0</v>
      </c>
      <c r="K27" s="38">
        <v>0</v>
      </c>
      <c r="L27" s="38">
        <v>0</v>
      </c>
      <c r="M27" s="38">
        <v>0</v>
      </c>
      <c r="N27" s="38">
        <v>0</v>
      </c>
      <c r="O27" s="38">
        <v>0</v>
      </c>
      <c r="P27" s="38">
        <v>0</v>
      </c>
      <c r="Q27" s="38">
        <v>0</v>
      </c>
      <c r="R27" s="38">
        <v>0</v>
      </c>
      <c r="S27" s="38">
        <v>0</v>
      </c>
      <c r="T27" s="38">
        <v>0</v>
      </c>
      <c r="U27" s="38">
        <v>0</v>
      </c>
      <c r="V27" s="38">
        <v>0</v>
      </c>
      <c r="W27" s="38">
        <v>0</v>
      </c>
      <c r="X27" s="38">
        <v>1.0999999999999999E-2</v>
      </c>
      <c r="Y27" s="38">
        <v>1.2E-2</v>
      </c>
      <c r="Z27" s="38">
        <v>5.0000000000000001E-3</v>
      </c>
      <c r="AA27" s="38">
        <v>6.0000000000000001E-3</v>
      </c>
      <c r="AB27" s="38">
        <v>8.9999999999999993E-3</v>
      </c>
      <c r="AC27" s="38">
        <v>1.0999999999999999E-2</v>
      </c>
      <c r="AD27" s="38">
        <v>2.4E-2</v>
      </c>
      <c r="AE27" s="38">
        <v>2.7E-2</v>
      </c>
      <c r="AF27" s="38">
        <v>1.4999999999999999E-2</v>
      </c>
      <c r="AG27" s="38">
        <v>1.2999999999999999E-2</v>
      </c>
      <c r="AH27" s="38">
        <v>1.9E-2</v>
      </c>
      <c r="AI27" s="38">
        <v>3.1E-2</v>
      </c>
      <c r="AJ27" s="38">
        <v>5.2999999999999999E-2</v>
      </c>
      <c r="AK27" s="39">
        <v>4.1999999999999996E-2</v>
      </c>
      <c r="AL27" s="39">
        <v>3.1E-2</v>
      </c>
      <c r="AM27" s="39">
        <v>3.1E-2</v>
      </c>
      <c r="AN27" s="39">
        <v>3.1E-2</v>
      </c>
      <c r="AO27" s="39">
        <v>3.1E-2</v>
      </c>
      <c r="AP27" s="39">
        <v>3.1E-2</v>
      </c>
      <c r="AQ27" s="39">
        <v>3.1E-2</v>
      </c>
      <c r="AR27" s="39">
        <v>3.1E-2</v>
      </c>
      <c r="AS27" s="39">
        <v>3.1E-2</v>
      </c>
      <c r="AT27" s="39">
        <v>3.1E-2</v>
      </c>
      <c r="AU27" s="39">
        <v>3.1E-2</v>
      </c>
      <c r="AV27" s="39">
        <v>3.1E-2</v>
      </c>
      <c r="AW27" s="39">
        <v>3.1E-2</v>
      </c>
      <c r="AX27" s="39">
        <v>3.1E-2</v>
      </c>
      <c r="AY27" s="39">
        <v>3.1E-2</v>
      </c>
      <c r="AZ27" s="39">
        <v>3.1E-2</v>
      </c>
      <c r="BA27" s="39">
        <v>3.1E-2</v>
      </c>
      <c r="BB27" s="39">
        <v>3.1E-2</v>
      </c>
      <c r="BC27" s="39">
        <v>3.1E-2</v>
      </c>
      <c r="BD27" s="39">
        <v>3.1E-2</v>
      </c>
      <c r="BE27" s="39">
        <v>3.1E-2</v>
      </c>
      <c r="BF27" s="39">
        <v>3.1E-2</v>
      </c>
      <c r="BG27" s="39">
        <v>3.1E-2</v>
      </c>
      <c r="BH27" s="39">
        <v>3.1E-2</v>
      </c>
      <c r="BI27" s="39">
        <v>3.1E-2</v>
      </c>
      <c r="BJ27" s="39">
        <v>3.1E-2</v>
      </c>
      <c r="BK27" s="39">
        <v>3.1E-2</v>
      </c>
    </row>
    <row r="28" spans="1:63" customFormat="1" ht="15" x14ac:dyDescent="0.25">
      <c r="A28" s="5"/>
      <c r="B28" s="5" t="s">
        <v>47</v>
      </c>
      <c r="C28" s="38">
        <v>0</v>
      </c>
      <c r="D28" s="38">
        <v>0</v>
      </c>
      <c r="E28" s="38">
        <v>0</v>
      </c>
      <c r="F28" s="38">
        <v>0</v>
      </c>
      <c r="G28" s="38">
        <v>0</v>
      </c>
      <c r="H28" s="38">
        <v>0</v>
      </c>
      <c r="I28" s="38">
        <v>0</v>
      </c>
      <c r="J28" s="38">
        <v>0</v>
      </c>
      <c r="K28" s="38">
        <v>0</v>
      </c>
      <c r="L28" s="38">
        <v>0</v>
      </c>
      <c r="M28" s="38">
        <v>0</v>
      </c>
      <c r="N28" s="38">
        <v>0</v>
      </c>
      <c r="O28" s="38">
        <v>0</v>
      </c>
      <c r="P28" s="38">
        <v>0</v>
      </c>
      <c r="Q28" s="38">
        <v>0</v>
      </c>
      <c r="R28" s="38">
        <v>0</v>
      </c>
      <c r="S28" s="38">
        <v>0</v>
      </c>
      <c r="T28" s="38">
        <v>0</v>
      </c>
      <c r="U28" s="38">
        <v>0</v>
      </c>
      <c r="V28" s="38">
        <v>0</v>
      </c>
      <c r="W28" s="38">
        <v>0</v>
      </c>
      <c r="X28" s="38">
        <v>2E-3</v>
      </c>
      <c r="Y28" s="38">
        <v>1E-3</v>
      </c>
      <c r="Z28" s="38">
        <v>4.0000000000000001E-3</v>
      </c>
      <c r="AA28" s="38">
        <v>3.0000000000000001E-3</v>
      </c>
      <c r="AB28" s="38">
        <v>5.0000000000000001E-3</v>
      </c>
      <c r="AC28" s="38">
        <v>7.0000000000000001E-3</v>
      </c>
      <c r="AD28" s="38">
        <v>1.4999999999999999E-2</v>
      </c>
      <c r="AE28" s="38">
        <v>1.2999999999999999E-2</v>
      </c>
      <c r="AF28" s="38">
        <v>1.2999999999999999E-2</v>
      </c>
      <c r="AG28" s="38">
        <v>1.7000000000000001E-2</v>
      </c>
      <c r="AH28" s="38">
        <v>2.1999999999999999E-2</v>
      </c>
      <c r="AI28" s="38">
        <v>3.1E-2</v>
      </c>
      <c r="AJ28" s="38">
        <v>1.7000000000000001E-2</v>
      </c>
      <c r="AK28" s="39">
        <v>2.4E-2</v>
      </c>
      <c r="AL28" s="39">
        <v>3.1E-2</v>
      </c>
      <c r="AM28" s="39">
        <v>3.1E-2</v>
      </c>
      <c r="AN28" s="39">
        <v>3.1E-2</v>
      </c>
      <c r="AO28" s="39">
        <v>3.1E-2</v>
      </c>
      <c r="AP28" s="39">
        <v>3.1E-2</v>
      </c>
      <c r="AQ28" s="39">
        <v>3.1E-2</v>
      </c>
      <c r="AR28" s="39">
        <v>3.1E-2</v>
      </c>
      <c r="AS28" s="39">
        <v>3.1E-2</v>
      </c>
      <c r="AT28" s="39">
        <v>3.1E-2</v>
      </c>
      <c r="AU28" s="39">
        <v>3.1E-2</v>
      </c>
      <c r="AV28" s="39">
        <v>3.1E-2</v>
      </c>
      <c r="AW28" s="39">
        <v>3.1E-2</v>
      </c>
      <c r="AX28" s="39">
        <v>3.1E-2</v>
      </c>
      <c r="AY28" s="39">
        <v>3.1E-2</v>
      </c>
      <c r="AZ28" s="39">
        <v>3.1E-2</v>
      </c>
      <c r="BA28" s="39">
        <v>3.1E-2</v>
      </c>
      <c r="BB28" s="39">
        <v>3.1E-2</v>
      </c>
      <c r="BC28" s="39">
        <v>3.1E-2</v>
      </c>
      <c r="BD28" s="39">
        <v>3.1E-2</v>
      </c>
      <c r="BE28" s="39">
        <v>3.1E-2</v>
      </c>
      <c r="BF28" s="39">
        <v>3.1E-2</v>
      </c>
      <c r="BG28" s="39">
        <v>3.1E-2</v>
      </c>
      <c r="BH28" s="39">
        <v>3.1E-2</v>
      </c>
      <c r="BI28" s="39">
        <v>3.1E-2</v>
      </c>
      <c r="BJ28" s="39">
        <v>3.1E-2</v>
      </c>
      <c r="BK28" s="39">
        <v>3.1E-2</v>
      </c>
    </row>
    <row r="29" spans="1:63" customFormat="1" ht="15" x14ac:dyDescent="0.25">
      <c r="A29" s="5"/>
      <c r="B29" s="5" t="s">
        <v>48</v>
      </c>
      <c r="C29" s="38">
        <v>0</v>
      </c>
      <c r="D29" s="38">
        <v>0</v>
      </c>
      <c r="E29" s="38">
        <v>0</v>
      </c>
      <c r="F29" s="38">
        <v>0</v>
      </c>
      <c r="G29" s="38">
        <v>0</v>
      </c>
      <c r="H29" s="38">
        <v>0</v>
      </c>
      <c r="I29" s="38">
        <v>0</v>
      </c>
      <c r="J29" s="38">
        <v>0</v>
      </c>
      <c r="K29" s="38">
        <v>0</v>
      </c>
      <c r="L29" s="38">
        <v>0</v>
      </c>
      <c r="M29" s="38">
        <v>0</v>
      </c>
      <c r="N29" s="38">
        <v>0</v>
      </c>
      <c r="O29" s="38">
        <v>0</v>
      </c>
      <c r="P29" s="38">
        <v>0</v>
      </c>
      <c r="Q29" s="38">
        <v>0</v>
      </c>
      <c r="R29" s="38">
        <v>1E-3</v>
      </c>
      <c r="S29" s="38">
        <v>1E-3</v>
      </c>
      <c r="T29" s="38">
        <v>2E-3</v>
      </c>
      <c r="U29" s="38">
        <v>6.7091644310772328E-4</v>
      </c>
      <c r="V29" s="38">
        <v>2E-3</v>
      </c>
      <c r="W29" s="38">
        <v>0</v>
      </c>
      <c r="X29" s="38">
        <v>3.0000000000000001E-3</v>
      </c>
      <c r="Y29" s="38">
        <v>2E-3</v>
      </c>
      <c r="Z29" s="38">
        <v>4.0000000000000001E-3</v>
      </c>
      <c r="AA29" s="38">
        <v>1E-3</v>
      </c>
      <c r="AB29" s="38">
        <v>2E-3</v>
      </c>
      <c r="AC29" s="38">
        <v>3.0000000000000001E-3</v>
      </c>
      <c r="AD29" s="38">
        <v>3.0000000000000001E-3</v>
      </c>
      <c r="AE29" s="38">
        <v>3.0000000000000001E-3</v>
      </c>
      <c r="AF29" s="38">
        <v>3.0000000000000001E-3</v>
      </c>
      <c r="AG29" s="38">
        <v>5.0000000000000001E-3</v>
      </c>
      <c r="AH29" s="38">
        <v>4.0000000000000001E-3</v>
      </c>
      <c r="AI29" s="38">
        <v>0.01</v>
      </c>
      <c r="AJ29" s="38">
        <v>1.4999999999999999E-2</v>
      </c>
      <c r="AK29" s="39">
        <v>1.2500000000000001E-2</v>
      </c>
      <c r="AL29" s="39">
        <v>0.01</v>
      </c>
      <c r="AM29" s="39">
        <v>0.01</v>
      </c>
      <c r="AN29" s="39">
        <v>0.01</v>
      </c>
      <c r="AO29" s="39">
        <v>0.01</v>
      </c>
      <c r="AP29" s="39">
        <v>0.01</v>
      </c>
      <c r="AQ29" s="39">
        <v>0.01</v>
      </c>
      <c r="AR29" s="39">
        <v>0.01</v>
      </c>
      <c r="AS29" s="39">
        <v>0.01</v>
      </c>
      <c r="AT29" s="39">
        <v>0.01</v>
      </c>
      <c r="AU29" s="39">
        <v>0.01</v>
      </c>
      <c r="AV29" s="39">
        <v>0.01</v>
      </c>
      <c r="AW29" s="39">
        <v>0.01</v>
      </c>
      <c r="AX29" s="39">
        <v>0.01</v>
      </c>
      <c r="AY29" s="39">
        <v>0.01</v>
      </c>
      <c r="AZ29" s="39">
        <v>0.01</v>
      </c>
      <c r="BA29" s="39">
        <v>0.01</v>
      </c>
      <c r="BB29" s="39">
        <v>0.01</v>
      </c>
      <c r="BC29" s="39">
        <v>0.01</v>
      </c>
      <c r="BD29" s="39">
        <v>0.01</v>
      </c>
      <c r="BE29" s="39">
        <v>0.01</v>
      </c>
      <c r="BF29" s="39">
        <v>0.01</v>
      </c>
      <c r="BG29" s="39">
        <v>0.01</v>
      </c>
      <c r="BH29" s="39">
        <v>0.01</v>
      </c>
      <c r="BI29" s="39">
        <v>0.01</v>
      </c>
      <c r="BJ29" s="39">
        <v>0.01</v>
      </c>
      <c r="BK29" s="39">
        <v>0.01</v>
      </c>
    </row>
    <row r="30" spans="1:63" customFormat="1" ht="15" x14ac:dyDescent="0.25">
      <c r="A30" s="5"/>
      <c r="B30" s="5" t="s">
        <v>41</v>
      </c>
      <c r="C30" s="38">
        <v>3.1E-2</v>
      </c>
      <c r="D30" s="38">
        <v>2.7E-2</v>
      </c>
      <c r="E30" s="38">
        <v>2.3E-2</v>
      </c>
      <c r="F30" s="38">
        <v>1.9E-2</v>
      </c>
      <c r="G30" s="38">
        <v>1.4999999999999999E-2</v>
      </c>
      <c r="H30" s="38">
        <v>1.2E-2</v>
      </c>
      <c r="I30" s="38">
        <v>8.0000000000000002E-3</v>
      </c>
      <c r="J30" s="38">
        <v>4.0000000000000001E-3</v>
      </c>
      <c r="K30" s="38">
        <v>0</v>
      </c>
      <c r="L30" s="38">
        <v>0</v>
      </c>
      <c r="M30" s="38">
        <v>0</v>
      </c>
      <c r="N30" s="38">
        <v>0</v>
      </c>
      <c r="O30" s="38">
        <v>0</v>
      </c>
      <c r="P30" s="38">
        <v>0</v>
      </c>
      <c r="Q30" s="38">
        <v>0</v>
      </c>
      <c r="R30" s="38">
        <v>0.19700000000000001</v>
      </c>
      <c r="S30" s="38">
        <v>0.39500000000000002</v>
      </c>
      <c r="T30" s="38">
        <v>0.59199999999999997</v>
      </c>
      <c r="U30" s="38">
        <v>0.62393503995307431</v>
      </c>
      <c r="V30" s="38">
        <v>0.58399999999999996</v>
      </c>
      <c r="W30" s="38">
        <v>0.58599999999999997</v>
      </c>
      <c r="X30" s="38">
        <v>0.59399999999999997</v>
      </c>
      <c r="Y30" s="38">
        <v>0.63200000000000001</v>
      </c>
      <c r="Z30" s="38">
        <v>0.60199999999999998</v>
      </c>
      <c r="AA30" s="38">
        <v>0.64700000000000002</v>
      </c>
      <c r="AB30" s="38">
        <v>0.67700000000000005</v>
      </c>
      <c r="AC30" s="38">
        <v>0.68500000000000005</v>
      </c>
      <c r="AD30" s="38">
        <v>0.68100000000000005</v>
      </c>
      <c r="AE30" s="38">
        <v>0.75800000000000001</v>
      </c>
      <c r="AF30" s="38">
        <v>0.78100000000000003</v>
      </c>
      <c r="AG30" s="38">
        <v>0.79600000000000004</v>
      </c>
      <c r="AH30" s="38">
        <v>0.79200000000000004</v>
      </c>
      <c r="AI30" s="38">
        <v>0.77100000000000002</v>
      </c>
      <c r="AJ30" s="38">
        <v>0.77</v>
      </c>
      <c r="AK30" s="39">
        <v>0.82050000000000001</v>
      </c>
      <c r="AL30" s="39">
        <v>0.871</v>
      </c>
      <c r="AM30" s="39">
        <v>0.871</v>
      </c>
      <c r="AN30" s="39">
        <v>0.871</v>
      </c>
      <c r="AO30" s="39">
        <v>0.871</v>
      </c>
      <c r="AP30" s="39">
        <v>0.871</v>
      </c>
      <c r="AQ30" s="39">
        <v>0.871</v>
      </c>
      <c r="AR30" s="39">
        <v>0.871</v>
      </c>
      <c r="AS30" s="39">
        <v>0.871</v>
      </c>
      <c r="AT30" s="39">
        <v>0.871</v>
      </c>
      <c r="AU30" s="39">
        <v>0.871</v>
      </c>
      <c r="AV30" s="39">
        <v>0.871</v>
      </c>
      <c r="AW30" s="39">
        <v>0.871</v>
      </c>
      <c r="AX30" s="39">
        <v>0.871</v>
      </c>
      <c r="AY30" s="39">
        <v>0.871</v>
      </c>
      <c r="AZ30" s="39">
        <v>0.871</v>
      </c>
      <c r="BA30" s="39">
        <v>0.871</v>
      </c>
      <c r="BB30" s="39">
        <v>0.871</v>
      </c>
      <c r="BC30" s="39">
        <v>0.871</v>
      </c>
      <c r="BD30" s="39">
        <v>0.871</v>
      </c>
      <c r="BE30" s="39">
        <v>0.871</v>
      </c>
      <c r="BF30" s="39">
        <v>0.871</v>
      </c>
      <c r="BG30" s="39">
        <v>0.871</v>
      </c>
      <c r="BH30" s="39">
        <v>0.871</v>
      </c>
      <c r="BI30" s="39">
        <v>0.871</v>
      </c>
      <c r="BJ30" s="39">
        <v>0.871</v>
      </c>
      <c r="BK30" s="39">
        <v>0.871</v>
      </c>
    </row>
    <row r="31" spans="1:63" customFormat="1" ht="15" x14ac:dyDescent="0.25">
      <c r="A31" s="5"/>
      <c r="B31" s="5" t="s">
        <v>49</v>
      </c>
      <c r="C31" s="38">
        <v>0.10199999999999999</v>
      </c>
      <c r="D31" s="38">
        <v>0.123</v>
      </c>
      <c r="E31" s="38">
        <v>0.14199999999999999</v>
      </c>
      <c r="F31" s="38">
        <v>0.16300000000000001</v>
      </c>
      <c r="G31" s="38">
        <v>0.184</v>
      </c>
      <c r="H31" s="38">
        <v>0.20399999999999999</v>
      </c>
      <c r="I31" s="38">
        <v>0.224</v>
      </c>
      <c r="J31" s="38">
        <v>0.245</v>
      </c>
      <c r="K31" s="38">
        <v>0.27</v>
      </c>
      <c r="L31" s="38">
        <v>0.28999999999999998</v>
      </c>
      <c r="M31" s="38">
        <v>0.33</v>
      </c>
      <c r="N31" s="38">
        <v>0.37</v>
      </c>
      <c r="O31" s="38">
        <v>0.41</v>
      </c>
      <c r="P31" s="38">
        <v>0.45</v>
      </c>
      <c r="Q31" s="38">
        <v>0.48</v>
      </c>
      <c r="R31" s="38">
        <v>0.32700000000000001</v>
      </c>
      <c r="S31" s="38">
        <v>0.17399999999999999</v>
      </c>
      <c r="T31" s="38">
        <v>0.02</v>
      </c>
      <c r="U31" s="38">
        <v>2.2629053173961924E-2</v>
      </c>
      <c r="V31" s="38">
        <v>3.1E-2</v>
      </c>
      <c r="W31" s="38">
        <v>3.1E-2</v>
      </c>
      <c r="X31" s="38">
        <v>2.5999999999999999E-2</v>
      </c>
      <c r="Y31" s="38">
        <v>3.5999999999999997E-2</v>
      </c>
      <c r="Z31" s="38">
        <v>4.4999999999999998E-2</v>
      </c>
      <c r="AA31" s="38">
        <v>2.5999999999999999E-2</v>
      </c>
      <c r="AB31" s="38">
        <v>2.5999999999999999E-2</v>
      </c>
      <c r="AC31" s="38">
        <v>0.02</v>
      </c>
      <c r="AD31" s="38">
        <v>0.02</v>
      </c>
      <c r="AE31" s="38">
        <v>1.2E-2</v>
      </c>
      <c r="AF31" s="38">
        <v>2.1000000000000001E-2</v>
      </c>
      <c r="AG31" s="38">
        <v>1.7000000000000001E-2</v>
      </c>
      <c r="AH31" s="38">
        <v>1.7999999999999999E-2</v>
      </c>
      <c r="AI31" s="38">
        <v>1.7999999999999999E-2</v>
      </c>
      <c r="AJ31" s="38">
        <v>6.0000000000000001E-3</v>
      </c>
      <c r="AK31" s="39">
        <v>1.2E-2</v>
      </c>
      <c r="AL31" s="39">
        <v>1.7999999999999999E-2</v>
      </c>
      <c r="AM31" s="39">
        <v>1.7999999999999999E-2</v>
      </c>
      <c r="AN31" s="39">
        <v>1.7999999999999999E-2</v>
      </c>
      <c r="AO31" s="39">
        <v>1.7999999999999999E-2</v>
      </c>
      <c r="AP31" s="39">
        <v>1.7999999999999999E-2</v>
      </c>
      <c r="AQ31" s="39">
        <v>1.7999999999999999E-2</v>
      </c>
      <c r="AR31" s="39">
        <v>1.7999999999999999E-2</v>
      </c>
      <c r="AS31" s="39">
        <v>1.7999999999999999E-2</v>
      </c>
      <c r="AT31" s="39">
        <v>1.7999999999999999E-2</v>
      </c>
      <c r="AU31" s="39">
        <v>1.7999999999999999E-2</v>
      </c>
      <c r="AV31" s="39">
        <v>1.7999999999999999E-2</v>
      </c>
      <c r="AW31" s="39">
        <v>1.7999999999999999E-2</v>
      </c>
      <c r="AX31" s="39">
        <v>1.7999999999999999E-2</v>
      </c>
      <c r="AY31" s="39">
        <v>1.7999999999999999E-2</v>
      </c>
      <c r="AZ31" s="39">
        <v>1.7999999999999999E-2</v>
      </c>
      <c r="BA31" s="39">
        <v>1.7999999999999999E-2</v>
      </c>
      <c r="BB31" s="39">
        <v>1.7999999999999999E-2</v>
      </c>
      <c r="BC31" s="39">
        <v>1.7999999999999999E-2</v>
      </c>
      <c r="BD31" s="39">
        <v>1.7999999999999999E-2</v>
      </c>
      <c r="BE31" s="39">
        <v>1.7999999999999999E-2</v>
      </c>
      <c r="BF31" s="39">
        <v>1.7999999999999999E-2</v>
      </c>
      <c r="BG31" s="39">
        <v>1.7999999999999999E-2</v>
      </c>
      <c r="BH31" s="39">
        <v>1.7999999999999999E-2</v>
      </c>
      <c r="BI31" s="39">
        <v>1.7999999999999999E-2</v>
      </c>
      <c r="BJ31" s="39">
        <v>1.7999999999999999E-2</v>
      </c>
      <c r="BK31" s="39">
        <v>1.7999999999999999E-2</v>
      </c>
    </row>
    <row r="32" spans="1:63" customFormat="1" ht="15" x14ac:dyDescent="0.25">
      <c r="A32" s="5"/>
      <c r="B32" s="5" t="s">
        <v>50</v>
      </c>
      <c r="C32" s="38">
        <v>4.2000000000000003E-2</v>
      </c>
      <c r="D32" s="38">
        <v>5.0999999999999997E-2</v>
      </c>
      <c r="E32" s="38">
        <v>5.8999999999999997E-2</v>
      </c>
      <c r="F32" s="38">
        <v>6.8000000000000005E-2</v>
      </c>
      <c r="G32" s="38">
        <v>7.5999999999999998E-2</v>
      </c>
      <c r="H32" s="38">
        <v>8.5000000000000006E-2</v>
      </c>
      <c r="I32" s="38">
        <v>9.2999999999999999E-2</v>
      </c>
      <c r="J32" s="38">
        <v>0.10100000000000001</v>
      </c>
      <c r="K32" s="38">
        <v>0.11</v>
      </c>
      <c r="L32" s="38">
        <v>0.1</v>
      </c>
      <c r="M32" s="38">
        <v>0.09</v>
      </c>
      <c r="N32" s="38">
        <v>0.08</v>
      </c>
      <c r="O32" s="38">
        <v>7.0000000000000007E-2</v>
      </c>
      <c r="P32" s="38">
        <v>0.05</v>
      </c>
      <c r="Q32" s="38">
        <v>0.06</v>
      </c>
      <c r="R32" s="38">
        <v>4.2999999999999997E-2</v>
      </c>
      <c r="S32" s="38">
        <v>2.7E-2</v>
      </c>
      <c r="T32" s="38">
        <v>1.0999999999999999E-2</v>
      </c>
      <c r="U32" s="38">
        <v>7.1883904618684638E-3</v>
      </c>
      <c r="V32" s="38">
        <v>8.0000000000000002E-3</v>
      </c>
      <c r="W32" s="38">
        <v>8.0000000000000002E-3</v>
      </c>
      <c r="X32" s="38">
        <v>1.4E-2</v>
      </c>
      <c r="Y32" s="38">
        <v>0.01</v>
      </c>
      <c r="Z32" s="38">
        <v>1.4999999999999999E-2</v>
      </c>
      <c r="AA32" s="38">
        <v>3.0000000000000001E-3</v>
      </c>
      <c r="AB32" s="38">
        <v>8.9999999999999993E-3</v>
      </c>
      <c r="AC32" s="38">
        <v>7.0000000000000001E-3</v>
      </c>
      <c r="AD32" s="38">
        <v>1.0999999999999999E-2</v>
      </c>
      <c r="AE32" s="38">
        <v>1.0999999999999999E-2</v>
      </c>
      <c r="AF32" s="38">
        <v>2E-3</v>
      </c>
      <c r="AG32" s="38">
        <v>2E-3</v>
      </c>
      <c r="AH32" s="38">
        <v>3.0000000000000001E-3</v>
      </c>
      <c r="AI32" s="38">
        <v>2E-3</v>
      </c>
      <c r="AJ32" s="38">
        <v>1E-3</v>
      </c>
      <c r="AK32" s="39">
        <v>1.5E-3</v>
      </c>
      <c r="AL32" s="39">
        <v>2E-3</v>
      </c>
      <c r="AM32" s="39">
        <v>2E-3</v>
      </c>
      <c r="AN32" s="39">
        <v>2E-3</v>
      </c>
      <c r="AO32" s="39">
        <v>2E-3</v>
      </c>
      <c r="AP32" s="39">
        <v>2E-3</v>
      </c>
      <c r="AQ32" s="39">
        <v>2E-3</v>
      </c>
      <c r="AR32" s="39">
        <v>2E-3</v>
      </c>
      <c r="AS32" s="39">
        <v>2E-3</v>
      </c>
      <c r="AT32" s="39">
        <v>2E-3</v>
      </c>
      <c r="AU32" s="39">
        <v>2E-3</v>
      </c>
      <c r="AV32" s="39">
        <v>2E-3</v>
      </c>
      <c r="AW32" s="39">
        <v>2E-3</v>
      </c>
      <c r="AX32" s="39">
        <v>2E-3</v>
      </c>
      <c r="AY32" s="39">
        <v>2E-3</v>
      </c>
      <c r="AZ32" s="39">
        <v>2E-3</v>
      </c>
      <c r="BA32" s="39">
        <v>2E-3</v>
      </c>
      <c r="BB32" s="39">
        <v>2E-3</v>
      </c>
      <c r="BC32" s="39">
        <v>2E-3</v>
      </c>
      <c r="BD32" s="39">
        <v>2E-3</v>
      </c>
      <c r="BE32" s="39">
        <v>2E-3</v>
      </c>
      <c r="BF32" s="39">
        <v>2E-3</v>
      </c>
      <c r="BG32" s="39">
        <v>2E-3</v>
      </c>
      <c r="BH32" s="39">
        <v>2E-3</v>
      </c>
      <c r="BI32" s="39">
        <v>2E-3</v>
      </c>
      <c r="BJ32" s="39">
        <v>2E-3</v>
      </c>
      <c r="BK32" s="39">
        <v>2E-3</v>
      </c>
    </row>
    <row r="33" spans="1:63" customFormat="1" ht="15" x14ac:dyDescent="0.25">
      <c r="A33" s="5"/>
      <c r="B33" s="5" t="s">
        <v>51</v>
      </c>
      <c r="C33" s="38">
        <v>8.0000000000000002E-3</v>
      </c>
      <c r="D33" s="38">
        <v>8.9999999999999993E-3</v>
      </c>
      <c r="E33" s="38">
        <v>1.0999999999999999E-2</v>
      </c>
      <c r="F33" s="38">
        <v>1.2E-2</v>
      </c>
      <c r="G33" s="38">
        <v>1.4E-2</v>
      </c>
      <c r="H33" s="38">
        <v>1.4999999999999999E-2</v>
      </c>
      <c r="I33" s="38">
        <v>1.7000000000000001E-2</v>
      </c>
      <c r="J33" s="38">
        <v>1.7999999999999999E-2</v>
      </c>
      <c r="K33" s="38">
        <v>0.02</v>
      </c>
      <c r="L33" s="38">
        <v>0.02</v>
      </c>
      <c r="M33" s="38">
        <v>0.02</v>
      </c>
      <c r="N33" s="38">
        <v>0.02</v>
      </c>
      <c r="O33" s="38">
        <v>0.02</v>
      </c>
      <c r="P33" s="38">
        <v>0.01</v>
      </c>
      <c r="Q33" s="38">
        <v>0.01</v>
      </c>
      <c r="R33" s="38">
        <v>0.01</v>
      </c>
      <c r="S33" s="38">
        <v>1.0999999999999999E-2</v>
      </c>
      <c r="T33" s="38">
        <v>1.0999999999999999E-2</v>
      </c>
      <c r="U33" s="38">
        <v>1.1597269945147788E-2</v>
      </c>
      <c r="V33" s="38">
        <v>1.7000000000000001E-2</v>
      </c>
      <c r="W33" s="38">
        <v>1.7000000000000001E-2</v>
      </c>
      <c r="X33" s="38">
        <v>2.9000000000000001E-2</v>
      </c>
      <c r="Y33" s="38">
        <v>2.5000000000000001E-2</v>
      </c>
      <c r="Z33" s="38">
        <v>4.2999999999999997E-2</v>
      </c>
      <c r="AA33" s="38">
        <v>3.2000000000000001E-2</v>
      </c>
      <c r="AB33" s="38">
        <v>2.5999999999999999E-2</v>
      </c>
      <c r="AC33" s="38">
        <v>2.7E-2</v>
      </c>
      <c r="AD33" s="38">
        <v>2.1000000000000001E-2</v>
      </c>
      <c r="AE33" s="38">
        <v>1.2999999999999999E-2</v>
      </c>
      <c r="AF33" s="38">
        <v>8.0000000000000002E-3</v>
      </c>
      <c r="AG33" s="38">
        <v>7.0000000000000001E-3</v>
      </c>
      <c r="AH33" s="38">
        <v>7.0000000000000001E-3</v>
      </c>
      <c r="AI33" s="38">
        <v>3.0000000000000001E-3</v>
      </c>
      <c r="AJ33" s="38">
        <v>4.0000000000000001E-3</v>
      </c>
      <c r="AK33" s="39">
        <v>3.5000000000000001E-3</v>
      </c>
      <c r="AL33" s="39">
        <v>3.0000000000000001E-3</v>
      </c>
      <c r="AM33" s="39">
        <v>3.0000000000000001E-3</v>
      </c>
      <c r="AN33" s="39">
        <v>3.0000000000000001E-3</v>
      </c>
      <c r="AO33" s="39">
        <v>3.0000000000000001E-3</v>
      </c>
      <c r="AP33" s="39">
        <v>3.0000000000000001E-3</v>
      </c>
      <c r="AQ33" s="39">
        <v>3.0000000000000001E-3</v>
      </c>
      <c r="AR33" s="39">
        <v>3.0000000000000001E-3</v>
      </c>
      <c r="AS33" s="39">
        <v>3.0000000000000001E-3</v>
      </c>
      <c r="AT33" s="39">
        <v>3.0000000000000001E-3</v>
      </c>
      <c r="AU33" s="39">
        <v>3.0000000000000001E-3</v>
      </c>
      <c r="AV33" s="39">
        <v>3.0000000000000001E-3</v>
      </c>
      <c r="AW33" s="39">
        <v>3.0000000000000001E-3</v>
      </c>
      <c r="AX33" s="39">
        <v>3.0000000000000001E-3</v>
      </c>
      <c r="AY33" s="39">
        <v>3.0000000000000001E-3</v>
      </c>
      <c r="AZ33" s="39">
        <v>3.0000000000000001E-3</v>
      </c>
      <c r="BA33" s="39">
        <v>3.0000000000000001E-3</v>
      </c>
      <c r="BB33" s="39">
        <v>3.0000000000000001E-3</v>
      </c>
      <c r="BC33" s="39">
        <v>3.0000000000000001E-3</v>
      </c>
      <c r="BD33" s="39">
        <v>3.0000000000000001E-3</v>
      </c>
      <c r="BE33" s="39">
        <v>3.0000000000000001E-3</v>
      </c>
      <c r="BF33" s="39">
        <v>3.0000000000000001E-3</v>
      </c>
      <c r="BG33" s="39">
        <v>3.0000000000000001E-3</v>
      </c>
      <c r="BH33" s="39">
        <v>3.0000000000000001E-3</v>
      </c>
      <c r="BI33" s="39">
        <v>3.0000000000000001E-3</v>
      </c>
      <c r="BJ33" s="39">
        <v>3.0000000000000001E-3</v>
      </c>
      <c r="BK33" s="39">
        <v>3.0000000000000001E-3</v>
      </c>
    </row>
    <row r="34" spans="1:63" customFormat="1" ht="15" x14ac:dyDescent="0.25">
      <c r="A34" s="15"/>
      <c r="B34" s="15" t="s">
        <v>52</v>
      </c>
      <c r="C34" s="36">
        <v>1.2999999999999999E-2</v>
      </c>
      <c r="D34" s="36">
        <v>1.6E-2</v>
      </c>
      <c r="E34" s="36">
        <v>1.9E-2</v>
      </c>
      <c r="F34" s="36">
        <v>2.1000000000000001E-2</v>
      </c>
      <c r="G34" s="36">
        <v>2.4E-2</v>
      </c>
      <c r="H34" s="36">
        <v>2.7E-2</v>
      </c>
      <c r="I34" s="36">
        <v>2.9000000000000001E-2</v>
      </c>
      <c r="J34" s="36">
        <v>3.2000000000000001E-2</v>
      </c>
      <c r="K34" s="36">
        <v>0.03</v>
      </c>
      <c r="L34" s="36">
        <v>0.03</v>
      </c>
      <c r="M34" s="36">
        <v>0.03</v>
      </c>
      <c r="N34" s="36">
        <v>0.03</v>
      </c>
      <c r="O34" s="36">
        <v>0.03</v>
      </c>
      <c r="P34" s="36">
        <v>0.03</v>
      </c>
      <c r="Q34" s="36">
        <v>0.03</v>
      </c>
      <c r="R34" s="36">
        <v>2.1000000000000001E-2</v>
      </c>
      <c r="S34" s="36">
        <v>1.0999999999999999E-2</v>
      </c>
      <c r="T34" s="36">
        <v>2E-3</v>
      </c>
      <c r="U34" s="36">
        <v>9.5845206158246183E-5</v>
      </c>
      <c r="V34" s="36">
        <v>0</v>
      </c>
      <c r="W34" s="36">
        <v>0</v>
      </c>
      <c r="X34" s="36">
        <v>3.0000000000000001E-3</v>
      </c>
      <c r="Y34" s="36">
        <v>1E-3</v>
      </c>
      <c r="Z34" s="36">
        <v>1E-3</v>
      </c>
      <c r="AA34" s="36">
        <v>1E-3</v>
      </c>
      <c r="AB34" s="36">
        <v>2E-3</v>
      </c>
      <c r="AC34" s="36">
        <v>2E-3</v>
      </c>
      <c r="AD34" s="36">
        <v>3.0000000000000001E-3</v>
      </c>
      <c r="AE34" s="36">
        <v>0</v>
      </c>
      <c r="AF34" s="36">
        <v>2E-3</v>
      </c>
      <c r="AG34" s="36">
        <v>3.0000000000000001E-3</v>
      </c>
      <c r="AH34" s="36">
        <v>3.0000000000000001E-3</v>
      </c>
      <c r="AI34" s="36">
        <v>6.0000000000000001E-3</v>
      </c>
      <c r="AJ34" s="36">
        <v>4.0000000000000001E-3</v>
      </c>
      <c r="AK34" s="40">
        <v>5.0000000000000001E-3</v>
      </c>
      <c r="AL34" s="40">
        <v>6.0000000000000001E-3</v>
      </c>
      <c r="AM34" s="40">
        <v>6.0000000000000001E-3</v>
      </c>
      <c r="AN34" s="40">
        <v>6.0000000000000001E-3</v>
      </c>
      <c r="AO34" s="40">
        <v>6.0000000000000001E-3</v>
      </c>
      <c r="AP34" s="40">
        <v>6.0000000000000001E-3</v>
      </c>
      <c r="AQ34" s="40">
        <v>6.0000000000000001E-3</v>
      </c>
      <c r="AR34" s="40">
        <v>6.0000000000000001E-3</v>
      </c>
      <c r="AS34" s="40">
        <v>6.0000000000000001E-3</v>
      </c>
      <c r="AT34" s="40">
        <v>6.0000000000000001E-3</v>
      </c>
      <c r="AU34" s="40">
        <v>6.0000000000000001E-3</v>
      </c>
      <c r="AV34" s="40">
        <v>6.0000000000000001E-3</v>
      </c>
      <c r="AW34" s="40">
        <v>6.0000000000000001E-3</v>
      </c>
      <c r="AX34" s="40">
        <v>6.0000000000000001E-3</v>
      </c>
      <c r="AY34" s="40">
        <v>6.0000000000000001E-3</v>
      </c>
      <c r="AZ34" s="40">
        <v>6.0000000000000001E-3</v>
      </c>
      <c r="BA34" s="40">
        <v>6.0000000000000001E-3</v>
      </c>
      <c r="BB34" s="40">
        <v>6.0000000000000001E-3</v>
      </c>
      <c r="BC34" s="40">
        <v>6.0000000000000001E-3</v>
      </c>
      <c r="BD34" s="40">
        <v>6.0000000000000001E-3</v>
      </c>
      <c r="BE34" s="40">
        <v>6.0000000000000001E-3</v>
      </c>
      <c r="BF34" s="40">
        <v>6.0000000000000001E-3</v>
      </c>
      <c r="BG34" s="40">
        <v>6.0000000000000001E-3</v>
      </c>
      <c r="BH34" s="40">
        <v>6.0000000000000001E-3</v>
      </c>
      <c r="BI34" s="40">
        <v>6.0000000000000001E-3</v>
      </c>
      <c r="BJ34" s="40">
        <v>6.0000000000000001E-3</v>
      </c>
      <c r="BK34" s="40">
        <v>6.0000000000000001E-3</v>
      </c>
    </row>
    <row r="35" spans="1:63" customFormat="1" ht="15" x14ac:dyDescent="0.25">
      <c r="A35" s="5" t="s">
        <v>124</v>
      </c>
      <c r="B35" s="5" t="s">
        <v>41</v>
      </c>
      <c r="C35" s="38">
        <v>1</v>
      </c>
      <c r="D35" s="38">
        <v>1</v>
      </c>
      <c r="E35" s="38">
        <v>1</v>
      </c>
      <c r="F35" s="38">
        <v>1</v>
      </c>
      <c r="G35" s="38">
        <v>1</v>
      </c>
      <c r="H35" s="38">
        <v>1</v>
      </c>
      <c r="I35" s="38">
        <v>1</v>
      </c>
      <c r="J35" s="38">
        <v>1</v>
      </c>
      <c r="K35" s="38">
        <v>1</v>
      </c>
      <c r="L35" s="38">
        <v>1</v>
      </c>
      <c r="M35" s="38">
        <v>1</v>
      </c>
      <c r="N35" s="38">
        <v>0.89</v>
      </c>
      <c r="O35" s="38">
        <v>0.84</v>
      </c>
      <c r="P35" s="38">
        <v>0.83</v>
      </c>
      <c r="Q35" s="38">
        <v>0.8</v>
      </c>
      <c r="R35" s="38">
        <v>0.85399999999999998</v>
      </c>
      <c r="S35" s="38">
        <v>0.90799999999999992</v>
      </c>
      <c r="T35" s="38">
        <v>0.96199999999999997</v>
      </c>
      <c r="U35" s="38">
        <v>0.96299999999999997</v>
      </c>
      <c r="V35" s="38">
        <v>0.96399999999999997</v>
      </c>
      <c r="W35" s="38">
        <v>0.96399999999999997</v>
      </c>
      <c r="X35" s="38">
        <v>0.96399999999999997</v>
      </c>
      <c r="Y35" s="38">
        <v>0.96399999999999997</v>
      </c>
      <c r="Z35" s="38">
        <v>0.96899999999999997</v>
      </c>
      <c r="AA35" s="38">
        <v>0.96399999999999997</v>
      </c>
      <c r="AB35" s="38">
        <v>0.96399999999999997</v>
      </c>
      <c r="AC35" s="38">
        <v>0.96599999999999997</v>
      </c>
      <c r="AD35" s="38">
        <v>0.96599999999999997</v>
      </c>
      <c r="AE35" s="38">
        <v>0.96499999999999997</v>
      </c>
      <c r="AF35" s="38">
        <v>0.96699999999999997</v>
      </c>
      <c r="AG35" s="38">
        <v>0.96599999999999997</v>
      </c>
      <c r="AH35" s="38">
        <v>0.96699999999999997</v>
      </c>
      <c r="AI35" s="38">
        <v>0.96899999999999997</v>
      </c>
      <c r="AJ35" s="38">
        <v>0.97099999999999997</v>
      </c>
      <c r="AK35" s="39">
        <v>0.96085714285714285</v>
      </c>
      <c r="AL35" s="39">
        <v>0.95071428571428573</v>
      </c>
      <c r="AM35" s="39">
        <v>0.94057142857142861</v>
      </c>
      <c r="AN35" s="39">
        <v>0.93042857142857149</v>
      </c>
      <c r="AO35" s="39">
        <v>0.92028571428571437</v>
      </c>
      <c r="AP35" s="39">
        <v>0.91014285714285725</v>
      </c>
      <c r="AQ35" s="39">
        <v>0.9</v>
      </c>
      <c r="AR35" s="39">
        <v>0.9</v>
      </c>
      <c r="AS35" s="39">
        <v>0.9</v>
      </c>
      <c r="AT35" s="39">
        <v>0.9</v>
      </c>
      <c r="AU35" s="39">
        <v>0.9</v>
      </c>
      <c r="AV35" s="39">
        <v>0.9</v>
      </c>
      <c r="AW35" s="39">
        <v>0.9</v>
      </c>
      <c r="AX35" s="39">
        <v>0.9</v>
      </c>
      <c r="AY35" s="39">
        <v>0.9</v>
      </c>
      <c r="AZ35" s="39">
        <v>0.9</v>
      </c>
      <c r="BA35" s="39">
        <v>0.9</v>
      </c>
      <c r="BB35" s="39">
        <v>0.9</v>
      </c>
      <c r="BC35" s="39">
        <v>0.9</v>
      </c>
      <c r="BD35" s="39">
        <v>0.9</v>
      </c>
      <c r="BE35" s="39">
        <v>0.9</v>
      </c>
      <c r="BF35" s="39">
        <v>0.9</v>
      </c>
      <c r="BG35" s="39">
        <v>0.9</v>
      </c>
      <c r="BH35" s="39">
        <v>0.9</v>
      </c>
      <c r="BI35" s="39">
        <v>0.9</v>
      </c>
      <c r="BJ35" s="39">
        <v>0.9</v>
      </c>
      <c r="BK35" s="39">
        <v>0.9</v>
      </c>
    </row>
    <row r="36" spans="1:63" customFormat="1" ht="15" x14ac:dyDescent="0.25">
      <c r="A36" s="15"/>
      <c r="B36" s="15" t="s">
        <v>42</v>
      </c>
      <c r="C36" s="36">
        <v>0</v>
      </c>
      <c r="D36" s="36">
        <v>0</v>
      </c>
      <c r="E36" s="36">
        <v>0</v>
      </c>
      <c r="F36" s="36">
        <v>0</v>
      </c>
      <c r="G36" s="36">
        <v>0</v>
      </c>
      <c r="H36" s="36">
        <v>0</v>
      </c>
      <c r="I36" s="36">
        <v>0</v>
      </c>
      <c r="J36" s="36">
        <v>0</v>
      </c>
      <c r="K36" s="36">
        <v>0</v>
      </c>
      <c r="L36" s="36">
        <v>0</v>
      </c>
      <c r="M36" s="36">
        <v>0</v>
      </c>
      <c r="N36" s="36">
        <v>0.11</v>
      </c>
      <c r="O36" s="36">
        <v>0.16</v>
      </c>
      <c r="P36" s="36">
        <v>0.17</v>
      </c>
      <c r="Q36" s="36">
        <v>0.2</v>
      </c>
      <c r="R36" s="36">
        <v>0.14600000000000002</v>
      </c>
      <c r="S36" s="36">
        <v>9.2000000000000026E-2</v>
      </c>
      <c r="T36" s="36">
        <v>3.7999999999999999E-2</v>
      </c>
      <c r="U36" s="36">
        <v>3.6999999999999998E-2</v>
      </c>
      <c r="V36" s="36">
        <v>3.5999999999999997E-2</v>
      </c>
      <c r="W36" s="36">
        <v>3.5999999999999997E-2</v>
      </c>
      <c r="X36" s="36">
        <v>3.5999999999999997E-2</v>
      </c>
      <c r="Y36" s="36">
        <v>3.5999999999999997E-2</v>
      </c>
      <c r="Z36" s="36">
        <v>3.1E-2</v>
      </c>
      <c r="AA36" s="36">
        <v>3.5999999999999997E-2</v>
      </c>
      <c r="AB36" s="36">
        <v>3.5999999999999997E-2</v>
      </c>
      <c r="AC36" s="36">
        <v>3.4000000000000002E-2</v>
      </c>
      <c r="AD36" s="36">
        <v>3.4000000000000002E-2</v>
      </c>
      <c r="AE36" s="36">
        <v>3.5000000000000003E-2</v>
      </c>
      <c r="AF36" s="36">
        <v>3.3000000000000002E-2</v>
      </c>
      <c r="AG36" s="36">
        <v>3.4000000000000002E-2</v>
      </c>
      <c r="AH36" s="36">
        <v>3.3000000000000002E-2</v>
      </c>
      <c r="AI36" s="36">
        <v>3.1E-2</v>
      </c>
      <c r="AJ36" s="36">
        <v>2.9000000000000001E-2</v>
      </c>
      <c r="AK36" s="40">
        <v>3.9142857142857146E-2</v>
      </c>
      <c r="AL36" s="40">
        <v>4.9285714285714294E-2</v>
      </c>
      <c r="AM36" s="40">
        <v>5.9428571428571442E-2</v>
      </c>
      <c r="AN36" s="40">
        <v>6.957142857142859E-2</v>
      </c>
      <c r="AO36" s="40">
        <v>7.9714285714285738E-2</v>
      </c>
      <c r="AP36" s="40">
        <v>8.9857142857142885E-2</v>
      </c>
      <c r="AQ36" s="40">
        <v>0.1</v>
      </c>
      <c r="AR36" s="40">
        <v>0.1</v>
      </c>
      <c r="AS36" s="40">
        <v>0.1</v>
      </c>
      <c r="AT36" s="40">
        <v>0.1</v>
      </c>
      <c r="AU36" s="40">
        <v>0.1</v>
      </c>
      <c r="AV36" s="40">
        <v>0.1</v>
      </c>
      <c r="AW36" s="40">
        <v>0.1</v>
      </c>
      <c r="AX36" s="40">
        <v>0.1</v>
      </c>
      <c r="AY36" s="40">
        <v>0.1</v>
      </c>
      <c r="AZ36" s="40">
        <v>0.1</v>
      </c>
      <c r="BA36" s="40">
        <v>0.1</v>
      </c>
      <c r="BB36" s="40">
        <v>0.1</v>
      </c>
      <c r="BC36" s="40">
        <v>0.1</v>
      </c>
      <c r="BD36" s="40">
        <v>0.1</v>
      </c>
      <c r="BE36" s="40">
        <v>0.1</v>
      </c>
      <c r="BF36" s="40">
        <v>0.1</v>
      </c>
      <c r="BG36" s="40">
        <v>0.1</v>
      </c>
      <c r="BH36" s="40">
        <v>0.1</v>
      </c>
      <c r="BI36" s="40">
        <v>0.1</v>
      </c>
      <c r="BJ36" s="40">
        <v>0.1</v>
      </c>
      <c r="BK36" s="40">
        <v>0.1</v>
      </c>
    </row>
    <row r="37" spans="1:63" customFormat="1" ht="15" x14ac:dyDescent="0.25">
      <c r="A37" s="5" t="s">
        <v>125</v>
      </c>
      <c r="B37" s="5" t="s">
        <v>41</v>
      </c>
      <c r="C37" s="38">
        <v>1</v>
      </c>
      <c r="D37" s="38">
        <v>1</v>
      </c>
      <c r="E37" s="38">
        <v>1</v>
      </c>
      <c r="F37" s="38">
        <v>1</v>
      </c>
      <c r="G37" s="38">
        <v>1</v>
      </c>
      <c r="H37" s="38">
        <v>1</v>
      </c>
      <c r="I37" s="38">
        <v>1</v>
      </c>
      <c r="J37" s="38">
        <v>1</v>
      </c>
      <c r="K37" s="38">
        <v>1</v>
      </c>
      <c r="L37" s="38">
        <v>1</v>
      </c>
      <c r="M37" s="38">
        <v>1</v>
      </c>
      <c r="N37" s="38">
        <v>0.89</v>
      </c>
      <c r="O37" s="38">
        <v>0.84</v>
      </c>
      <c r="P37" s="38">
        <v>0.83</v>
      </c>
      <c r="Q37" s="38">
        <v>0.8</v>
      </c>
      <c r="R37" s="38">
        <v>0.85499999999999998</v>
      </c>
      <c r="S37" s="38">
        <v>0.91</v>
      </c>
      <c r="T37" s="38">
        <v>0.96499999999999997</v>
      </c>
      <c r="U37" s="38">
        <v>0.97099999999999997</v>
      </c>
      <c r="V37" s="38">
        <v>0.97</v>
      </c>
      <c r="W37" s="38">
        <v>0.97</v>
      </c>
      <c r="X37" s="38">
        <v>0.97399999999999998</v>
      </c>
      <c r="Y37" s="38">
        <v>0.97399999999999998</v>
      </c>
      <c r="Z37" s="38">
        <v>0.97799999999999998</v>
      </c>
      <c r="AA37" s="38">
        <v>0.97199999999999998</v>
      </c>
      <c r="AB37" s="38">
        <v>0.96699999999999997</v>
      </c>
      <c r="AC37" s="38">
        <v>0.97</v>
      </c>
      <c r="AD37" s="38">
        <v>0.97199999999999998</v>
      </c>
      <c r="AE37" s="38">
        <v>0.97299999999999998</v>
      </c>
      <c r="AF37" s="38">
        <v>0.97499999999999998</v>
      </c>
      <c r="AG37" s="38">
        <v>0.97799999999999998</v>
      </c>
      <c r="AH37" s="38">
        <v>0.97599999999999998</v>
      </c>
      <c r="AI37" s="38">
        <v>0.97499999999999998</v>
      </c>
      <c r="AJ37" s="38">
        <v>0.97499999999999998</v>
      </c>
      <c r="AK37" s="39">
        <v>0.9642857142857143</v>
      </c>
      <c r="AL37" s="39">
        <v>0.95357142857142863</v>
      </c>
      <c r="AM37" s="39">
        <v>0.94285714285714295</v>
      </c>
      <c r="AN37" s="39">
        <v>0.93214285714285727</v>
      </c>
      <c r="AO37" s="39">
        <v>0.9214285714285716</v>
      </c>
      <c r="AP37" s="39">
        <v>0.91071428571428592</v>
      </c>
      <c r="AQ37" s="39">
        <v>0.9</v>
      </c>
      <c r="AR37" s="39">
        <v>0.9</v>
      </c>
      <c r="AS37" s="39">
        <v>0.9</v>
      </c>
      <c r="AT37" s="39">
        <v>0.9</v>
      </c>
      <c r="AU37" s="39">
        <v>0.9</v>
      </c>
      <c r="AV37" s="39">
        <v>0.9</v>
      </c>
      <c r="AW37" s="39">
        <v>0.9</v>
      </c>
      <c r="AX37" s="39">
        <v>0.9</v>
      </c>
      <c r="AY37" s="39">
        <v>0.9</v>
      </c>
      <c r="AZ37" s="39">
        <v>0.9</v>
      </c>
      <c r="BA37" s="39">
        <v>0.9</v>
      </c>
      <c r="BB37" s="39">
        <v>0.9</v>
      </c>
      <c r="BC37" s="39">
        <v>0.9</v>
      </c>
      <c r="BD37" s="39">
        <v>0.9</v>
      </c>
      <c r="BE37" s="39">
        <v>0.9</v>
      </c>
      <c r="BF37" s="39">
        <v>0.9</v>
      </c>
      <c r="BG37" s="39">
        <v>0.9</v>
      </c>
      <c r="BH37" s="39">
        <v>0.9</v>
      </c>
      <c r="BI37" s="39">
        <v>0.9</v>
      </c>
      <c r="BJ37" s="39">
        <v>0.9</v>
      </c>
      <c r="BK37" s="39">
        <v>0.9</v>
      </c>
    </row>
    <row r="38" spans="1:63" customFormat="1" ht="15" x14ac:dyDescent="0.25">
      <c r="A38" s="15"/>
      <c r="B38" s="15" t="s">
        <v>42</v>
      </c>
      <c r="C38" s="38">
        <v>0</v>
      </c>
      <c r="D38" s="38">
        <v>0</v>
      </c>
      <c r="E38" s="38">
        <v>0</v>
      </c>
      <c r="F38" s="38">
        <v>0</v>
      </c>
      <c r="G38" s="38">
        <v>0</v>
      </c>
      <c r="H38" s="38">
        <v>0</v>
      </c>
      <c r="I38" s="38">
        <v>0</v>
      </c>
      <c r="J38" s="38">
        <v>0</v>
      </c>
      <c r="K38" s="38">
        <v>0</v>
      </c>
      <c r="L38" s="38">
        <v>0</v>
      </c>
      <c r="M38" s="38">
        <v>0</v>
      </c>
      <c r="N38" s="38">
        <v>0.11</v>
      </c>
      <c r="O38" s="38">
        <v>0.16</v>
      </c>
      <c r="P38" s="38">
        <v>0.17</v>
      </c>
      <c r="Q38" s="38">
        <v>0.2</v>
      </c>
      <c r="R38" s="38">
        <v>0.14499999999999999</v>
      </c>
      <c r="S38" s="38">
        <v>0.09</v>
      </c>
      <c r="T38" s="38">
        <v>3.5000000000000003E-2</v>
      </c>
      <c r="U38" s="38">
        <v>2.9000000000000001E-2</v>
      </c>
      <c r="V38" s="38">
        <v>0.03</v>
      </c>
      <c r="W38" s="38">
        <v>0.03</v>
      </c>
      <c r="X38" s="38">
        <v>2.5999999999999999E-2</v>
      </c>
      <c r="Y38" s="38">
        <v>2.5999999999999999E-2</v>
      </c>
      <c r="Z38" s="38">
        <v>2.1999999999999999E-2</v>
      </c>
      <c r="AA38" s="38">
        <v>2.8000000000000001E-2</v>
      </c>
      <c r="AB38" s="38">
        <v>3.3000000000000002E-2</v>
      </c>
      <c r="AC38" s="38">
        <v>0.03</v>
      </c>
      <c r="AD38" s="38">
        <v>2.8000000000000001E-2</v>
      </c>
      <c r="AE38" s="38">
        <v>2.7E-2</v>
      </c>
      <c r="AF38" s="38">
        <v>2.5000000000000001E-2</v>
      </c>
      <c r="AG38" s="38">
        <v>2.1999999999999999E-2</v>
      </c>
      <c r="AH38" s="38">
        <v>2.4E-2</v>
      </c>
      <c r="AI38" s="38">
        <v>2.5000000000000001E-2</v>
      </c>
      <c r="AJ38" s="38">
        <v>2.5000000000000001E-2</v>
      </c>
      <c r="AK38" s="40">
        <v>3.5714285714285719E-2</v>
      </c>
      <c r="AL38" s="40">
        <v>4.6428571428571437E-2</v>
      </c>
      <c r="AM38" s="40">
        <v>5.7142857142857155E-2</v>
      </c>
      <c r="AN38" s="40">
        <v>6.7857142857142866E-2</v>
      </c>
      <c r="AO38" s="40">
        <v>7.8571428571428584E-2</v>
      </c>
      <c r="AP38" s="40">
        <v>8.9285714285714302E-2</v>
      </c>
      <c r="AQ38" s="40">
        <v>0.1</v>
      </c>
      <c r="AR38" s="40">
        <v>0.1</v>
      </c>
      <c r="AS38" s="40">
        <v>0.1</v>
      </c>
      <c r="AT38" s="40">
        <v>0.1</v>
      </c>
      <c r="AU38" s="40">
        <v>0.1</v>
      </c>
      <c r="AV38" s="40">
        <v>0.1</v>
      </c>
      <c r="AW38" s="40">
        <v>0.1</v>
      </c>
      <c r="AX38" s="40">
        <v>0.1</v>
      </c>
      <c r="AY38" s="40">
        <v>0.1</v>
      </c>
      <c r="AZ38" s="40">
        <v>0.1</v>
      </c>
      <c r="BA38" s="40">
        <v>0.1</v>
      </c>
      <c r="BB38" s="40">
        <v>0.1</v>
      </c>
      <c r="BC38" s="40">
        <v>0.1</v>
      </c>
      <c r="BD38" s="40">
        <v>0.1</v>
      </c>
      <c r="BE38" s="40">
        <v>0.1</v>
      </c>
      <c r="BF38" s="40">
        <v>0.1</v>
      </c>
      <c r="BG38" s="40">
        <v>0.1</v>
      </c>
      <c r="BH38" s="40">
        <v>0.1</v>
      </c>
      <c r="BI38" s="40">
        <v>0.1</v>
      </c>
      <c r="BJ38" s="40">
        <v>0.1</v>
      </c>
      <c r="BK38" s="40">
        <v>0.1</v>
      </c>
    </row>
    <row r="39" spans="1:63" customFormat="1" ht="15" x14ac:dyDescent="0.25">
      <c r="A39" s="5" t="s">
        <v>126</v>
      </c>
      <c r="B39" s="5" t="s">
        <v>43</v>
      </c>
      <c r="C39" s="35">
        <v>0.192</v>
      </c>
      <c r="D39" s="35">
        <v>0.18099999999999999</v>
      </c>
      <c r="E39" s="35">
        <v>0.16900000000000001</v>
      </c>
      <c r="F39" s="35">
        <v>0.158</v>
      </c>
      <c r="G39" s="35">
        <v>0.14599999999999999</v>
      </c>
      <c r="H39" s="35">
        <v>0.13500000000000001</v>
      </c>
      <c r="I39" s="35">
        <v>0.12</v>
      </c>
      <c r="J39" s="35">
        <v>0.11</v>
      </c>
      <c r="K39" s="35">
        <v>0.1</v>
      </c>
      <c r="L39" s="35">
        <v>0.1</v>
      </c>
      <c r="M39" s="35">
        <v>0.09</v>
      </c>
      <c r="N39" s="35">
        <v>0.08</v>
      </c>
      <c r="O39" s="35">
        <v>7.0000000000000007E-2</v>
      </c>
      <c r="P39" s="35">
        <v>7.0000000000000007E-2</v>
      </c>
      <c r="Q39" s="35">
        <v>0.05</v>
      </c>
      <c r="R39" s="35">
        <v>5.7000000000000002E-2</v>
      </c>
      <c r="S39" s="35">
        <v>6.5000000000000002E-2</v>
      </c>
      <c r="T39" s="35">
        <v>7.1999999999999995E-2</v>
      </c>
      <c r="U39" s="35">
        <v>6.3E-2</v>
      </c>
      <c r="V39" s="35">
        <v>5.7000000000000002E-2</v>
      </c>
      <c r="W39" s="35">
        <v>5.7000000000000002E-2</v>
      </c>
      <c r="X39" s="35">
        <v>4.5999999999999999E-2</v>
      </c>
      <c r="Y39" s="35">
        <v>4.1000000000000002E-2</v>
      </c>
      <c r="Z39" s="35">
        <v>3.7999999999999999E-2</v>
      </c>
      <c r="AA39" s="35">
        <v>3.3000000000000002E-2</v>
      </c>
      <c r="AB39" s="35">
        <v>0.03</v>
      </c>
      <c r="AC39" s="35">
        <v>2.5999999999999999E-2</v>
      </c>
      <c r="AD39" s="35">
        <v>2.4E-2</v>
      </c>
      <c r="AE39" s="35">
        <v>2.1000000000000001E-2</v>
      </c>
      <c r="AF39" s="35">
        <v>1.7999999999999999E-2</v>
      </c>
      <c r="AG39" s="35">
        <v>1.6E-2</v>
      </c>
      <c r="AH39" s="35">
        <v>1.4E-2</v>
      </c>
      <c r="AI39" s="35">
        <v>1.2999999999999999E-2</v>
      </c>
      <c r="AJ39" s="35">
        <v>0.01</v>
      </c>
      <c r="AK39" s="39">
        <v>8.5714285714285719E-3</v>
      </c>
      <c r="AL39" s="39">
        <v>7.1428571428571435E-3</v>
      </c>
      <c r="AM39" s="39">
        <v>5.7142857142857151E-3</v>
      </c>
      <c r="AN39" s="39">
        <v>4.2857142857142868E-3</v>
      </c>
      <c r="AO39" s="39">
        <v>2.8571428571428584E-3</v>
      </c>
      <c r="AP39" s="39">
        <v>1.4285714285714299E-3</v>
      </c>
      <c r="AQ39" s="39">
        <v>0</v>
      </c>
      <c r="AR39" s="39">
        <v>0</v>
      </c>
      <c r="AS39" s="39">
        <v>0</v>
      </c>
      <c r="AT39" s="39">
        <v>0</v>
      </c>
      <c r="AU39" s="39">
        <v>0</v>
      </c>
      <c r="AV39" s="39">
        <v>0</v>
      </c>
      <c r="AW39" s="39">
        <v>0</v>
      </c>
      <c r="AX39" s="39">
        <v>0</v>
      </c>
      <c r="AY39" s="39">
        <v>0</v>
      </c>
      <c r="AZ39" s="39">
        <v>0</v>
      </c>
      <c r="BA39" s="39">
        <v>0</v>
      </c>
      <c r="BB39" s="39">
        <v>0</v>
      </c>
      <c r="BC39" s="39">
        <v>0</v>
      </c>
      <c r="BD39" s="39">
        <v>0</v>
      </c>
      <c r="BE39" s="39">
        <v>0</v>
      </c>
      <c r="BF39" s="39">
        <v>0</v>
      </c>
      <c r="BG39" s="39">
        <v>0</v>
      </c>
      <c r="BH39" s="39">
        <v>0</v>
      </c>
      <c r="BI39" s="39">
        <v>0</v>
      </c>
      <c r="BJ39" s="39">
        <v>0</v>
      </c>
      <c r="BK39" s="39">
        <v>0</v>
      </c>
    </row>
    <row r="40" spans="1:63" customFormat="1" ht="15" x14ac:dyDescent="0.25">
      <c r="A40" s="5"/>
      <c r="B40" s="5" t="s">
        <v>44</v>
      </c>
      <c r="C40" s="38">
        <v>0.192</v>
      </c>
      <c r="D40" s="38">
        <v>0.18099999999999999</v>
      </c>
      <c r="E40" s="38">
        <v>0.16900000000000001</v>
      </c>
      <c r="F40" s="38">
        <v>0.158</v>
      </c>
      <c r="G40" s="38">
        <v>0.14599999999999999</v>
      </c>
      <c r="H40" s="38">
        <v>0.13500000000000001</v>
      </c>
      <c r="I40" s="38">
        <v>0.12</v>
      </c>
      <c r="J40" s="38">
        <v>0.11</v>
      </c>
      <c r="K40" s="38">
        <v>0.1</v>
      </c>
      <c r="L40" s="38">
        <v>0.1</v>
      </c>
      <c r="M40" s="38">
        <v>0.09</v>
      </c>
      <c r="N40" s="38">
        <v>0.08</v>
      </c>
      <c r="O40" s="38">
        <v>7.0000000000000007E-2</v>
      </c>
      <c r="P40" s="38">
        <v>7.0000000000000007E-2</v>
      </c>
      <c r="Q40" s="38">
        <v>0.05</v>
      </c>
      <c r="R40" s="38">
        <v>4.1000000000000002E-2</v>
      </c>
      <c r="S40" s="38">
        <v>3.3000000000000002E-2</v>
      </c>
      <c r="T40" s="38">
        <v>2.4E-2</v>
      </c>
      <c r="U40" s="38">
        <v>2.1999999999999999E-2</v>
      </c>
      <c r="V40" s="38">
        <v>2.1999999999999999E-2</v>
      </c>
      <c r="W40" s="38">
        <v>2.1999999999999999E-2</v>
      </c>
      <c r="X40" s="38">
        <v>1.7000000000000001E-2</v>
      </c>
      <c r="Y40" s="38">
        <v>1.6E-2</v>
      </c>
      <c r="Z40" s="38">
        <v>1.4999999999999999E-2</v>
      </c>
      <c r="AA40" s="38">
        <v>1.2999999999999999E-2</v>
      </c>
      <c r="AB40" s="38">
        <v>1.2E-2</v>
      </c>
      <c r="AC40" s="38">
        <v>1.2999999999999999E-2</v>
      </c>
      <c r="AD40" s="38">
        <v>1.0999999999999999E-2</v>
      </c>
      <c r="AE40" s="38">
        <v>0.01</v>
      </c>
      <c r="AF40" s="38">
        <v>8.9999999999999993E-3</v>
      </c>
      <c r="AG40" s="38">
        <v>8.9999999999999993E-3</v>
      </c>
      <c r="AH40" s="38">
        <v>6.0000000000000001E-3</v>
      </c>
      <c r="AI40" s="38">
        <v>6.0000000000000001E-3</v>
      </c>
      <c r="AJ40" s="38">
        <v>5.0000000000000001E-3</v>
      </c>
      <c r="AK40" s="39">
        <v>4.2857142857142859E-3</v>
      </c>
      <c r="AL40" s="39">
        <v>3.5714285714285718E-3</v>
      </c>
      <c r="AM40" s="39">
        <v>2.8571428571428576E-3</v>
      </c>
      <c r="AN40" s="39">
        <v>2.1428571428571434E-3</v>
      </c>
      <c r="AO40" s="39">
        <v>1.4285714285714292E-3</v>
      </c>
      <c r="AP40" s="39">
        <v>7.1428571428571494E-4</v>
      </c>
      <c r="AQ40" s="39">
        <v>0</v>
      </c>
      <c r="AR40" s="39">
        <v>0</v>
      </c>
      <c r="AS40" s="39">
        <v>0</v>
      </c>
      <c r="AT40" s="39">
        <v>0</v>
      </c>
      <c r="AU40" s="39">
        <v>0</v>
      </c>
      <c r="AV40" s="39">
        <v>0</v>
      </c>
      <c r="AW40" s="39">
        <v>0</v>
      </c>
      <c r="AX40" s="39">
        <v>0</v>
      </c>
      <c r="AY40" s="39">
        <v>0</v>
      </c>
      <c r="AZ40" s="39">
        <v>0</v>
      </c>
      <c r="BA40" s="39">
        <v>0</v>
      </c>
      <c r="BB40" s="39">
        <v>0</v>
      </c>
      <c r="BC40" s="39">
        <v>0</v>
      </c>
      <c r="BD40" s="39">
        <v>0</v>
      </c>
      <c r="BE40" s="39">
        <v>0</v>
      </c>
      <c r="BF40" s="39">
        <v>0</v>
      </c>
      <c r="BG40" s="39">
        <v>0</v>
      </c>
      <c r="BH40" s="39">
        <v>0</v>
      </c>
      <c r="BI40" s="39">
        <v>0</v>
      </c>
      <c r="BJ40" s="39">
        <v>0</v>
      </c>
      <c r="BK40" s="39">
        <v>0</v>
      </c>
    </row>
    <row r="41" spans="1:63" customFormat="1" ht="15" x14ac:dyDescent="0.25">
      <c r="A41" s="5"/>
      <c r="B41" s="5" t="s">
        <v>45</v>
      </c>
      <c r="C41" s="38">
        <v>0.4</v>
      </c>
      <c r="D41" s="38">
        <v>0.39</v>
      </c>
      <c r="E41" s="38">
        <v>0.38</v>
      </c>
      <c r="F41" s="38">
        <v>0.37</v>
      </c>
      <c r="G41" s="38">
        <v>0.36</v>
      </c>
      <c r="H41" s="38">
        <v>0.35</v>
      </c>
      <c r="I41" s="38">
        <v>0.34</v>
      </c>
      <c r="J41" s="38">
        <v>0.33</v>
      </c>
      <c r="K41" s="38">
        <v>0.33</v>
      </c>
      <c r="L41" s="38">
        <v>0.32</v>
      </c>
      <c r="M41" s="38">
        <v>0.32</v>
      </c>
      <c r="N41" s="38">
        <v>0.31</v>
      </c>
      <c r="O41" s="38">
        <v>0.3</v>
      </c>
      <c r="P41" s="38">
        <v>0.3</v>
      </c>
      <c r="Q41" s="38">
        <v>0.28999999999999998</v>
      </c>
      <c r="R41" s="38">
        <v>0.32400000000000001</v>
      </c>
      <c r="S41" s="38">
        <v>0.35800000000000004</v>
      </c>
      <c r="T41" s="38">
        <v>0.39200000000000002</v>
      </c>
      <c r="U41" s="38">
        <v>0.374</v>
      </c>
      <c r="V41" s="38">
        <v>0.34899999999999998</v>
      </c>
      <c r="W41" s="38">
        <v>0.35</v>
      </c>
      <c r="X41" s="38">
        <v>0.313</v>
      </c>
      <c r="Y41" s="38">
        <v>0.29799999999999999</v>
      </c>
      <c r="Z41" s="38">
        <v>0.28699999999999998</v>
      </c>
      <c r="AA41" s="38">
        <v>0.27200000000000002</v>
      </c>
      <c r="AB41" s="38">
        <v>0.252</v>
      </c>
      <c r="AC41" s="38">
        <v>0.24</v>
      </c>
      <c r="AD41" s="38">
        <v>0.22</v>
      </c>
      <c r="AE41" s="38">
        <v>0.20300000000000001</v>
      </c>
      <c r="AF41" s="38">
        <v>0.19600000000000001</v>
      </c>
      <c r="AG41" s="38">
        <v>0.185</v>
      </c>
      <c r="AH41" s="38">
        <v>0.17100000000000001</v>
      </c>
      <c r="AI41" s="38">
        <v>0.159</v>
      </c>
      <c r="AJ41" s="38">
        <v>0.14699999999999999</v>
      </c>
      <c r="AK41" s="39">
        <v>7.3499999999999996E-2</v>
      </c>
      <c r="AL41" s="39">
        <v>0</v>
      </c>
      <c r="AM41" s="39">
        <v>0</v>
      </c>
      <c r="AN41" s="39">
        <v>0</v>
      </c>
      <c r="AO41" s="39">
        <v>0</v>
      </c>
      <c r="AP41" s="39">
        <v>0</v>
      </c>
      <c r="AQ41" s="39">
        <v>0</v>
      </c>
      <c r="AR41" s="39">
        <v>0</v>
      </c>
      <c r="AS41" s="39">
        <v>0</v>
      </c>
      <c r="AT41" s="39">
        <v>0</v>
      </c>
      <c r="AU41" s="39">
        <v>0</v>
      </c>
      <c r="AV41" s="39">
        <v>0</v>
      </c>
      <c r="AW41" s="39">
        <v>0</v>
      </c>
      <c r="AX41" s="39">
        <v>0</v>
      </c>
      <c r="AY41" s="39">
        <v>0</v>
      </c>
      <c r="AZ41" s="39">
        <v>0</v>
      </c>
      <c r="BA41" s="39">
        <v>0</v>
      </c>
      <c r="BB41" s="39">
        <v>0</v>
      </c>
      <c r="BC41" s="39">
        <v>0</v>
      </c>
      <c r="BD41" s="39">
        <v>0</v>
      </c>
      <c r="BE41" s="39">
        <v>0</v>
      </c>
      <c r="BF41" s="39">
        <v>0</v>
      </c>
      <c r="BG41" s="39">
        <v>0</v>
      </c>
      <c r="BH41" s="39">
        <v>0</v>
      </c>
      <c r="BI41" s="39">
        <v>0</v>
      </c>
      <c r="BJ41" s="39">
        <v>0</v>
      </c>
      <c r="BK41" s="39">
        <v>0</v>
      </c>
    </row>
    <row r="42" spans="1:63" customFormat="1" ht="15" x14ac:dyDescent="0.25">
      <c r="A42" s="5"/>
      <c r="B42" s="5" t="s">
        <v>46</v>
      </c>
      <c r="C42" s="38">
        <v>0</v>
      </c>
      <c r="D42" s="38">
        <v>0</v>
      </c>
      <c r="E42" s="38">
        <v>0</v>
      </c>
      <c r="F42" s="38">
        <v>0</v>
      </c>
      <c r="G42" s="38">
        <v>0</v>
      </c>
      <c r="H42" s="38">
        <v>0</v>
      </c>
      <c r="I42" s="38">
        <v>0</v>
      </c>
      <c r="J42" s="38">
        <v>0</v>
      </c>
      <c r="K42" s="38">
        <v>0</v>
      </c>
      <c r="L42" s="38">
        <v>0</v>
      </c>
      <c r="M42" s="38">
        <v>0</v>
      </c>
      <c r="N42" s="38">
        <v>0</v>
      </c>
      <c r="O42" s="38">
        <v>0</v>
      </c>
      <c r="P42" s="38">
        <v>0</v>
      </c>
      <c r="Q42" s="38">
        <v>0</v>
      </c>
      <c r="R42" s="38">
        <v>1.6E-2</v>
      </c>
      <c r="S42" s="38">
        <v>3.1E-2</v>
      </c>
      <c r="T42" s="38">
        <v>4.7E-2</v>
      </c>
      <c r="U42" s="38">
        <v>5.7000000000000002E-2</v>
      </c>
      <c r="V42" s="38">
        <v>6.3E-2</v>
      </c>
      <c r="W42" s="38">
        <v>6.3E-2</v>
      </c>
      <c r="X42" s="38">
        <v>6.8000000000000005E-2</v>
      </c>
      <c r="Y42" s="38">
        <v>7.0999999999999994E-2</v>
      </c>
      <c r="Z42" s="38">
        <v>6.9000000000000006E-2</v>
      </c>
      <c r="AA42" s="38">
        <v>7.5999999999999998E-2</v>
      </c>
      <c r="AB42" s="38">
        <v>7.6999999999999999E-2</v>
      </c>
      <c r="AC42" s="38">
        <v>8.1000000000000003E-2</v>
      </c>
      <c r="AD42" s="38">
        <v>8.5999999999999993E-2</v>
      </c>
      <c r="AE42" s="38">
        <v>8.7999999999999995E-2</v>
      </c>
      <c r="AF42" s="38">
        <v>8.5000000000000006E-2</v>
      </c>
      <c r="AG42" s="38">
        <v>8.6999999999999994E-2</v>
      </c>
      <c r="AH42" s="38">
        <v>8.8999999999999996E-2</v>
      </c>
      <c r="AI42" s="38">
        <v>9.5000000000000001E-2</v>
      </c>
      <c r="AJ42" s="38">
        <v>9.5000000000000001E-2</v>
      </c>
      <c r="AK42" s="39">
        <v>9.8571428571428574E-2</v>
      </c>
      <c r="AL42" s="39">
        <v>0.10214285714285715</v>
      </c>
      <c r="AM42" s="39">
        <v>0.10571428571428572</v>
      </c>
      <c r="AN42" s="39">
        <v>0.10928571428571429</v>
      </c>
      <c r="AO42" s="39">
        <v>0.11285714285714286</v>
      </c>
      <c r="AP42" s="39">
        <v>0.11642857142857144</v>
      </c>
      <c r="AQ42" s="39">
        <v>0.12</v>
      </c>
      <c r="AR42" s="39">
        <v>0.11899999999999999</v>
      </c>
      <c r="AS42" s="39">
        <v>0.11799999999999999</v>
      </c>
      <c r="AT42" s="39">
        <v>0.11699999999999999</v>
      </c>
      <c r="AU42" s="39">
        <v>0.11599999999999999</v>
      </c>
      <c r="AV42" s="39">
        <v>0.11499999999999999</v>
      </c>
      <c r="AW42" s="39">
        <v>0.11399999999999999</v>
      </c>
      <c r="AX42" s="39">
        <v>0.11299999999999999</v>
      </c>
      <c r="AY42" s="39">
        <v>0.11199999999999999</v>
      </c>
      <c r="AZ42" s="39">
        <v>0.11099999999999999</v>
      </c>
      <c r="BA42" s="39">
        <v>0.11</v>
      </c>
      <c r="BB42" s="39">
        <v>0.11</v>
      </c>
      <c r="BC42" s="39">
        <v>0.11</v>
      </c>
      <c r="BD42" s="39">
        <v>0.11</v>
      </c>
      <c r="BE42" s="39">
        <v>0.11</v>
      </c>
      <c r="BF42" s="39">
        <v>0.11</v>
      </c>
      <c r="BG42" s="39">
        <v>0.11</v>
      </c>
      <c r="BH42" s="39">
        <v>0.11</v>
      </c>
      <c r="BI42" s="39">
        <v>0.11</v>
      </c>
      <c r="BJ42" s="39">
        <v>0.11</v>
      </c>
      <c r="BK42" s="39">
        <v>0.11</v>
      </c>
    </row>
    <row r="43" spans="1:63" customFormat="1" ht="15" x14ac:dyDescent="0.25">
      <c r="A43" s="5"/>
      <c r="B43" s="5" t="s">
        <v>122</v>
      </c>
      <c r="C43" s="38">
        <v>0.04</v>
      </c>
      <c r="D43" s="38">
        <v>4.3999999999999997E-2</v>
      </c>
      <c r="E43" s="38">
        <v>5.1999999999999998E-2</v>
      </c>
      <c r="F43" s="38">
        <v>5.8999999999999997E-2</v>
      </c>
      <c r="G43" s="38">
        <v>6.7000000000000004E-2</v>
      </c>
      <c r="H43" s="38">
        <v>7.3999999999999996E-2</v>
      </c>
      <c r="I43" s="38">
        <v>0.08</v>
      </c>
      <c r="J43" s="38">
        <v>0.1</v>
      </c>
      <c r="K43" s="38">
        <v>0.12</v>
      </c>
      <c r="L43" s="38">
        <v>0.13</v>
      </c>
      <c r="M43" s="38">
        <v>0.14000000000000001</v>
      </c>
      <c r="N43" s="38">
        <v>0.17</v>
      </c>
      <c r="O43" s="38">
        <v>0.2</v>
      </c>
      <c r="P43" s="38">
        <v>0.21</v>
      </c>
      <c r="Q43" s="38">
        <v>0.23</v>
      </c>
      <c r="R43" s="38">
        <v>0.193</v>
      </c>
      <c r="S43" s="38">
        <v>0.157</v>
      </c>
      <c r="T43" s="38">
        <v>0.12</v>
      </c>
      <c r="U43" s="38">
        <v>0.13800000000000001</v>
      </c>
      <c r="V43" s="38">
        <v>0.16200000000000001</v>
      </c>
      <c r="W43" s="38">
        <v>0.16200000000000001</v>
      </c>
      <c r="X43" s="38">
        <v>0.19</v>
      </c>
      <c r="Y43" s="38">
        <v>0.20399999999999999</v>
      </c>
      <c r="Z43" s="38">
        <v>0.21199999999999999</v>
      </c>
      <c r="AA43" s="38">
        <v>0.222</v>
      </c>
      <c r="AB43" s="38">
        <v>0.24199999999999999</v>
      </c>
      <c r="AC43" s="38">
        <v>0.254</v>
      </c>
      <c r="AD43" s="38">
        <v>0.25800000000000001</v>
      </c>
      <c r="AE43" s="38">
        <v>0.27600000000000002</v>
      </c>
      <c r="AF43" s="38">
        <v>0.28199999999999997</v>
      </c>
      <c r="AG43" s="38">
        <v>0.29199999999999998</v>
      </c>
      <c r="AH43" s="38">
        <v>0.29499999999999998</v>
      </c>
      <c r="AI43" s="38">
        <v>0.3</v>
      </c>
      <c r="AJ43" s="38">
        <v>0.312</v>
      </c>
      <c r="AK43" s="39">
        <v>0.31457142857142856</v>
      </c>
      <c r="AL43" s="39">
        <v>0.31714285714285712</v>
      </c>
      <c r="AM43" s="39">
        <v>0.31971428571428567</v>
      </c>
      <c r="AN43" s="39">
        <v>0.32228571428571423</v>
      </c>
      <c r="AO43" s="39">
        <v>0.32485714285714279</v>
      </c>
      <c r="AP43" s="39">
        <v>0.32742857142857135</v>
      </c>
      <c r="AQ43" s="39">
        <v>0.33</v>
      </c>
      <c r="AR43" s="39">
        <v>0.33100000000000002</v>
      </c>
      <c r="AS43" s="39">
        <v>0.33200000000000002</v>
      </c>
      <c r="AT43" s="39">
        <v>0.33300000000000002</v>
      </c>
      <c r="AU43" s="39">
        <v>0.33400000000000002</v>
      </c>
      <c r="AV43" s="39">
        <v>0.33500000000000002</v>
      </c>
      <c r="AW43" s="39">
        <v>0.33600000000000002</v>
      </c>
      <c r="AX43" s="39">
        <v>0.33700000000000002</v>
      </c>
      <c r="AY43" s="39">
        <v>0.33800000000000002</v>
      </c>
      <c r="AZ43" s="39">
        <v>0.33900000000000002</v>
      </c>
      <c r="BA43" s="39">
        <v>0.34</v>
      </c>
      <c r="BB43" s="39">
        <v>0.33600000000000002</v>
      </c>
      <c r="BC43" s="39">
        <v>0.33200000000000002</v>
      </c>
      <c r="BD43" s="39">
        <v>0.32800000000000001</v>
      </c>
      <c r="BE43" s="39">
        <v>0.32400000000000001</v>
      </c>
      <c r="BF43" s="39">
        <v>0.32</v>
      </c>
      <c r="BG43" s="39">
        <v>0.316</v>
      </c>
      <c r="BH43" s="39">
        <v>0.312</v>
      </c>
      <c r="BI43" s="39">
        <v>0.308</v>
      </c>
      <c r="BJ43" s="39">
        <v>0.30399999999999999</v>
      </c>
      <c r="BK43" s="39">
        <v>0.3</v>
      </c>
    </row>
    <row r="44" spans="1:63" customFormat="1" ht="15" x14ac:dyDescent="0.25">
      <c r="A44" s="5"/>
      <c r="B44" s="5" t="s">
        <v>47</v>
      </c>
      <c r="C44" s="38">
        <v>0</v>
      </c>
      <c r="D44" s="38">
        <v>0</v>
      </c>
      <c r="E44" s="38">
        <v>0</v>
      </c>
      <c r="F44" s="38">
        <v>0</v>
      </c>
      <c r="G44" s="38">
        <v>0</v>
      </c>
      <c r="H44" s="38">
        <v>0</v>
      </c>
      <c r="I44" s="38">
        <v>0</v>
      </c>
      <c r="J44" s="38">
        <v>0</v>
      </c>
      <c r="K44" s="38">
        <v>0</v>
      </c>
      <c r="L44" s="38">
        <v>0</v>
      </c>
      <c r="M44" s="38">
        <v>0</v>
      </c>
      <c r="N44" s="38">
        <v>0</v>
      </c>
      <c r="O44" s="38">
        <v>0</v>
      </c>
      <c r="P44" s="38">
        <v>0</v>
      </c>
      <c r="Q44" s="38">
        <v>0</v>
      </c>
      <c r="R44" s="38">
        <v>1.6999999999999998E-2</v>
      </c>
      <c r="S44" s="38">
        <v>3.3999999999999996E-2</v>
      </c>
      <c r="T44" s="38">
        <v>5.0999999999999997E-2</v>
      </c>
      <c r="U44" s="38">
        <v>5.6000000000000001E-2</v>
      </c>
      <c r="V44" s="38">
        <v>6.4000000000000001E-2</v>
      </c>
      <c r="W44" s="38">
        <v>6.4000000000000001E-2</v>
      </c>
      <c r="X44" s="38">
        <v>7.1999999999999995E-2</v>
      </c>
      <c r="Y44" s="38">
        <v>7.6999999999999999E-2</v>
      </c>
      <c r="Z44" s="38">
        <v>7.3999999999999996E-2</v>
      </c>
      <c r="AA44" s="38">
        <v>8.5000000000000006E-2</v>
      </c>
      <c r="AB44" s="38">
        <v>9.1999999999999998E-2</v>
      </c>
      <c r="AC44" s="38">
        <v>0.09</v>
      </c>
      <c r="AD44" s="38">
        <v>9.5000000000000001E-2</v>
      </c>
      <c r="AE44" s="38">
        <v>9.5000000000000001E-2</v>
      </c>
      <c r="AF44" s="38">
        <v>9.9000000000000005E-2</v>
      </c>
      <c r="AG44" s="38">
        <v>0.10199999999999999</v>
      </c>
      <c r="AH44" s="38">
        <v>0.107</v>
      </c>
      <c r="AI44" s="38">
        <v>0.10199999999999999</v>
      </c>
      <c r="AJ44" s="38">
        <v>0.1</v>
      </c>
      <c r="AK44" s="39">
        <v>0.1</v>
      </c>
      <c r="AL44" s="39">
        <v>0.1</v>
      </c>
      <c r="AM44" s="39">
        <v>0.1</v>
      </c>
      <c r="AN44" s="39">
        <v>0.1</v>
      </c>
      <c r="AO44" s="39">
        <v>0.1</v>
      </c>
      <c r="AP44" s="39">
        <v>0.1</v>
      </c>
      <c r="AQ44" s="39">
        <v>0.1</v>
      </c>
      <c r="AR44" s="39">
        <v>0.1</v>
      </c>
      <c r="AS44" s="39">
        <v>0.1</v>
      </c>
      <c r="AT44" s="39">
        <v>0.1</v>
      </c>
      <c r="AU44" s="39">
        <v>0.1</v>
      </c>
      <c r="AV44" s="39">
        <v>0.1</v>
      </c>
      <c r="AW44" s="39">
        <v>0.1</v>
      </c>
      <c r="AX44" s="39">
        <v>0.1</v>
      </c>
      <c r="AY44" s="39">
        <v>0.1</v>
      </c>
      <c r="AZ44" s="39">
        <v>0.1</v>
      </c>
      <c r="BA44" s="39">
        <v>0.1</v>
      </c>
      <c r="BB44" s="39">
        <v>0.1</v>
      </c>
      <c r="BC44" s="39">
        <v>0.1</v>
      </c>
      <c r="BD44" s="39">
        <v>0.1</v>
      </c>
      <c r="BE44" s="39">
        <v>0.1</v>
      </c>
      <c r="BF44" s="39">
        <v>0.1</v>
      </c>
      <c r="BG44" s="39">
        <v>0.1</v>
      </c>
      <c r="BH44" s="39">
        <v>0.1</v>
      </c>
      <c r="BI44" s="39">
        <v>0.1</v>
      </c>
      <c r="BJ44" s="39">
        <v>0.1</v>
      </c>
      <c r="BK44" s="39">
        <v>0.1</v>
      </c>
    </row>
    <row r="45" spans="1:63" customFormat="1" ht="15" x14ac:dyDescent="0.25">
      <c r="A45" s="5"/>
      <c r="B45" s="5" t="s">
        <v>48</v>
      </c>
      <c r="C45" s="38">
        <v>0</v>
      </c>
      <c r="D45" s="38">
        <v>0</v>
      </c>
      <c r="E45" s="38">
        <v>0</v>
      </c>
      <c r="F45" s="38">
        <v>0</v>
      </c>
      <c r="G45" s="38">
        <v>0</v>
      </c>
      <c r="H45" s="38">
        <v>0</v>
      </c>
      <c r="I45" s="38">
        <v>0</v>
      </c>
      <c r="J45" s="38">
        <v>0</v>
      </c>
      <c r="K45" s="38">
        <v>0</v>
      </c>
      <c r="L45" s="38">
        <v>0</v>
      </c>
      <c r="M45" s="38">
        <v>0</v>
      </c>
      <c r="N45" s="38">
        <v>0</v>
      </c>
      <c r="O45" s="38">
        <v>0</v>
      </c>
      <c r="P45" s="38">
        <v>0</v>
      </c>
      <c r="Q45" s="38">
        <v>0</v>
      </c>
      <c r="R45" s="38">
        <v>1E-3</v>
      </c>
      <c r="S45" s="38">
        <v>1E-3</v>
      </c>
      <c r="T45" s="38">
        <v>1E-3</v>
      </c>
      <c r="U45" s="38">
        <v>1E-3</v>
      </c>
      <c r="V45" s="38">
        <v>1E-3</v>
      </c>
      <c r="W45" s="38">
        <v>0</v>
      </c>
      <c r="X45" s="38">
        <v>0.01</v>
      </c>
      <c r="Y45" s="38">
        <v>1.4E-2</v>
      </c>
      <c r="Z45" s="38">
        <v>1.7999999999999999E-2</v>
      </c>
      <c r="AA45" s="38">
        <v>1.7000000000000001E-2</v>
      </c>
      <c r="AB45" s="38">
        <v>1.9E-2</v>
      </c>
      <c r="AC45" s="38">
        <v>1.9E-2</v>
      </c>
      <c r="AD45" s="38">
        <v>2.5999999999999999E-2</v>
      </c>
      <c r="AE45" s="38">
        <v>2.5999999999999999E-2</v>
      </c>
      <c r="AF45" s="38">
        <v>2.5999999999999999E-2</v>
      </c>
      <c r="AG45" s="38">
        <v>2.8000000000000001E-2</v>
      </c>
      <c r="AH45" s="38">
        <v>0.03</v>
      </c>
      <c r="AI45" s="38">
        <v>3.1E-2</v>
      </c>
      <c r="AJ45" s="38">
        <v>3.4000000000000002E-2</v>
      </c>
      <c r="AK45" s="39">
        <v>5.5571428571428577E-2</v>
      </c>
      <c r="AL45" s="39">
        <v>7.7142857142857152E-2</v>
      </c>
      <c r="AM45" s="39">
        <v>9.8714285714285727E-2</v>
      </c>
      <c r="AN45" s="39">
        <v>0.1202857142857143</v>
      </c>
      <c r="AO45" s="39">
        <v>0.14185714285714288</v>
      </c>
      <c r="AP45" s="39">
        <v>0.16342857142857145</v>
      </c>
      <c r="AQ45" s="39">
        <v>0.185</v>
      </c>
      <c r="AR45" s="39">
        <v>0.1865</v>
      </c>
      <c r="AS45" s="39">
        <v>0.188</v>
      </c>
      <c r="AT45" s="39">
        <v>0.1895</v>
      </c>
      <c r="AU45" s="39">
        <v>0.191</v>
      </c>
      <c r="AV45" s="39">
        <v>0.1925</v>
      </c>
      <c r="AW45" s="39">
        <v>0.19400000000000001</v>
      </c>
      <c r="AX45" s="39">
        <v>0.19550000000000001</v>
      </c>
      <c r="AY45" s="39">
        <v>0.19700000000000001</v>
      </c>
      <c r="AZ45" s="39">
        <v>0.19850000000000001</v>
      </c>
      <c r="BA45" s="39">
        <v>0.2</v>
      </c>
      <c r="BB45" s="39">
        <v>0.20800000000000002</v>
      </c>
      <c r="BC45" s="39">
        <v>0.21600000000000003</v>
      </c>
      <c r="BD45" s="39">
        <v>0.22400000000000003</v>
      </c>
      <c r="BE45" s="39">
        <v>0.23200000000000004</v>
      </c>
      <c r="BF45" s="39">
        <v>0.24000000000000005</v>
      </c>
      <c r="BG45" s="39">
        <v>0.24800000000000005</v>
      </c>
      <c r="BH45" s="39">
        <v>0.25600000000000006</v>
      </c>
      <c r="BI45" s="39">
        <v>0.26400000000000007</v>
      </c>
      <c r="BJ45" s="39">
        <v>0.27200000000000008</v>
      </c>
      <c r="BK45" s="39">
        <v>0.28000000000000003</v>
      </c>
    </row>
    <row r="46" spans="1:63" customFormat="1" ht="15" x14ac:dyDescent="0.25">
      <c r="A46" s="5"/>
      <c r="B46" s="5" t="s">
        <v>41</v>
      </c>
      <c r="C46" s="38">
        <v>3.1E-2</v>
      </c>
      <c r="D46" s="38">
        <v>2.7E-2</v>
      </c>
      <c r="E46" s="38">
        <v>2.3E-2</v>
      </c>
      <c r="F46" s="38">
        <v>1.9E-2</v>
      </c>
      <c r="G46" s="38">
        <v>1.4999999999999999E-2</v>
      </c>
      <c r="H46" s="38">
        <v>1.0999999999999999E-2</v>
      </c>
      <c r="I46" s="38">
        <v>0.01</v>
      </c>
      <c r="J46" s="38">
        <v>0</v>
      </c>
      <c r="K46" s="38">
        <v>0</v>
      </c>
      <c r="L46" s="38">
        <v>0</v>
      </c>
      <c r="M46" s="38">
        <v>0</v>
      </c>
      <c r="N46" s="38">
        <v>0</v>
      </c>
      <c r="O46" s="38">
        <v>0</v>
      </c>
      <c r="P46" s="38">
        <v>0</v>
      </c>
      <c r="Q46" s="38">
        <v>0</v>
      </c>
      <c r="R46" s="38">
        <v>7.5999999999999998E-2</v>
      </c>
      <c r="S46" s="38">
        <v>0.153</v>
      </c>
      <c r="T46" s="38">
        <v>0.22900000000000001</v>
      </c>
      <c r="U46" s="38">
        <v>0.224</v>
      </c>
      <c r="V46" s="38">
        <v>0.219</v>
      </c>
      <c r="W46" s="38">
        <v>0.219</v>
      </c>
      <c r="X46" s="38">
        <v>0.214</v>
      </c>
      <c r="Y46" s="38">
        <v>0.21199999999999999</v>
      </c>
      <c r="Z46" s="38">
        <v>0.223</v>
      </c>
      <c r="AA46" s="38">
        <v>0.216</v>
      </c>
      <c r="AB46" s="38">
        <v>0.215</v>
      </c>
      <c r="AC46" s="38">
        <v>0.219</v>
      </c>
      <c r="AD46" s="38">
        <v>0.221</v>
      </c>
      <c r="AE46" s="38">
        <v>0.221</v>
      </c>
      <c r="AF46" s="38">
        <v>0.222</v>
      </c>
      <c r="AG46" s="38">
        <v>0.221</v>
      </c>
      <c r="AH46" s="38">
        <v>0.22700000000000001</v>
      </c>
      <c r="AI46" s="38">
        <v>0.23400000000000001</v>
      </c>
      <c r="AJ46" s="38">
        <v>0.23499999999999999</v>
      </c>
      <c r="AK46" s="39">
        <v>0.26749999999999996</v>
      </c>
      <c r="AL46" s="39">
        <v>0.29999999999999993</v>
      </c>
      <c r="AM46" s="39">
        <v>0.25899999999999995</v>
      </c>
      <c r="AN46" s="39">
        <v>0.21799999999999997</v>
      </c>
      <c r="AO46" s="39">
        <v>0.17699999999999999</v>
      </c>
      <c r="AP46" s="39">
        <v>0.13600000000000001</v>
      </c>
      <c r="AQ46" s="39">
        <v>9.5000000000000001E-2</v>
      </c>
      <c r="AR46" s="39">
        <v>9.4500000000000001E-2</v>
      </c>
      <c r="AS46" s="39">
        <v>9.4E-2</v>
      </c>
      <c r="AT46" s="39">
        <v>9.35E-2</v>
      </c>
      <c r="AU46" s="39">
        <v>9.2999999999999999E-2</v>
      </c>
      <c r="AV46" s="39">
        <v>9.2499999999999999E-2</v>
      </c>
      <c r="AW46" s="39">
        <v>9.1999999999999998E-2</v>
      </c>
      <c r="AX46" s="39">
        <v>9.1499999999999998E-2</v>
      </c>
      <c r="AY46" s="39">
        <v>9.0999999999999998E-2</v>
      </c>
      <c r="AZ46" s="39">
        <v>9.0499999999999997E-2</v>
      </c>
      <c r="BA46" s="39">
        <v>0.09</v>
      </c>
      <c r="BB46" s="39">
        <v>8.8999999999999996E-2</v>
      </c>
      <c r="BC46" s="39">
        <v>8.7999999999999995E-2</v>
      </c>
      <c r="BD46" s="39">
        <v>8.6999999999999994E-2</v>
      </c>
      <c r="BE46" s="39">
        <v>8.5999999999999993E-2</v>
      </c>
      <c r="BF46" s="39">
        <v>8.4999999999999992E-2</v>
      </c>
      <c r="BG46" s="39">
        <v>8.3999999999999991E-2</v>
      </c>
      <c r="BH46" s="39">
        <v>8.299999999999999E-2</v>
      </c>
      <c r="BI46" s="39">
        <v>8.199999999999999E-2</v>
      </c>
      <c r="BJ46" s="39">
        <v>8.0999999999999989E-2</v>
      </c>
      <c r="BK46" s="39">
        <v>0.08</v>
      </c>
    </row>
    <row r="47" spans="1:63" customFormat="1" ht="15" x14ac:dyDescent="0.25">
      <c r="A47" s="5"/>
      <c r="B47" s="5" t="s">
        <v>49</v>
      </c>
      <c r="C47" s="38">
        <v>0.09</v>
      </c>
      <c r="D47" s="38">
        <v>0.111</v>
      </c>
      <c r="E47" s="38">
        <v>0.129</v>
      </c>
      <c r="F47" s="38">
        <v>0.14799999999999999</v>
      </c>
      <c r="G47" s="38">
        <v>0.16600000000000001</v>
      </c>
      <c r="H47" s="38">
        <v>0.185</v>
      </c>
      <c r="I47" s="38">
        <v>0.22</v>
      </c>
      <c r="J47" s="38">
        <v>0.24</v>
      </c>
      <c r="K47" s="38">
        <v>0.24</v>
      </c>
      <c r="L47" s="38">
        <v>0.24</v>
      </c>
      <c r="M47" s="38">
        <v>0.25</v>
      </c>
      <c r="N47" s="38">
        <v>0.26</v>
      </c>
      <c r="O47" s="38">
        <v>0.26</v>
      </c>
      <c r="P47" s="38">
        <v>0.26</v>
      </c>
      <c r="Q47" s="38">
        <v>0.28000000000000003</v>
      </c>
      <c r="R47" s="38">
        <v>0.19</v>
      </c>
      <c r="S47" s="38">
        <v>9.9000000000000005E-2</v>
      </c>
      <c r="T47" s="38">
        <v>8.9999999999999993E-3</v>
      </c>
      <c r="U47" s="38">
        <v>8.9999999999999993E-3</v>
      </c>
      <c r="V47" s="38">
        <v>8.0000000000000002E-3</v>
      </c>
      <c r="W47" s="38">
        <v>8.0000000000000002E-3</v>
      </c>
      <c r="X47" s="38">
        <v>8.9999999999999993E-3</v>
      </c>
      <c r="Y47" s="38">
        <v>0.01</v>
      </c>
      <c r="Z47" s="38">
        <v>6.0000000000000001E-3</v>
      </c>
      <c r="AA47" s="38">
        <v>8.0000000000000002E-3</v>
      </c>
      <c r="AB47" s="38">
        <v>8.0000000000000002E-3</v>
      </c>
      <c r="AC47" s="38">
        <v>8.0000000000000002E-3</v>
      </c>
      <c r="AD47" s="38">
        <v>8.9999999999999993E-3</v>
      </c>
      <c r="AE47" s="38">
        <v>8.9999999999999993E-3</v>
      </c>
      <c r="AF47" s="38">
        <v>0.01</v>
      </c>
      <c r="AG47" s="38">
        <v>8.9999999999999993E-3</v>
      </c>
      <c r="AH47" s="38">
        <v>0.01</v>
      </c>
      <c r="AI47" s="38">
        <v>0.01</v>
      </c>
      <c r="AJ47" s="38">
        <v>8.9999999999999993E-3</v>
      </c>
      <c r="AK47" s="39">
        <v>1.4857142857142857E-2</v>
      </c>
      <c r="AL47" s="39">
        <v>2.0714285714285713E-2</v>
      </c>
      <c r="AM47" s="39">
        <v>2.6571428571428572E-2</v>
      </c>
      <c r="AN47" s="39">
        <v>3.2428571428571432E-2</v>
      </c>
      <c r="AO47" s="39">
        <v>3.8285714285714291E-2</v>
      </c>
      <c r="AP47" s="39">
        <v>4.414285714285715E-2</v>
      </c>
      <c r="AQ47" s="39">
        <v>0.05</v>
      </c>
      <c r="AR47" s="39">
        <v>4.9000000000000002E-2</v>
      </c>
      <c r="AS47" s="39">
        <v>4.8000000000000001E-2</v>
      </c>
      <c r="AT47" s="39">
        <v>4.7E-2</v>
      </c>
      <c r="AU47" s="39">
        <v>4.5999999999999999E-2</v>
      </c>
      <c r="AV47" s="39">
        <v>4.4999999999999998E-2</v>
      </c>
      <c r="AW47" s="39">
        <v>4.3999999999999997E-2</v>
      </c>
      <c r="AX47" s="39">
        <v>4.2999999999999997E-2</v>
      </c>
      <c r="AY47" s="39">
        <v>4.1999999999999996E-2</v>
      </c>
      <c r="AZ47" s="39">
        <v>4.0999999999999995E-2</v>
      </c>
      <c r="BA47" s="39">
        <v>0.04</v>
      </c>
      <c r="BB47" s="39">
        <v>3.95E-2</v>
      </c>
      <c r="BC47" s="39">
        <v>3.9E-2</v>
      </c>
      <c r="BD47" s="39">
        <v>3.85E-2</v>
      </c>
      <c r="BE47" s="39">
        <v>3.7999999999999999E-2</v>
      </c>
      <c r="BF47" s="39">
        <v>3.7499999999999999E-2</v>
      </c>
      <c r="BG47" s="39">
        <v>3.6999999999999998E-2</v>
      </c>
      <c r="BH47" s="39">
        <v>3.6499999999999998E-2</v>
      </c>
      <c r="BI47" s="39">
        <v>3.5999999999999997E-2</v>
      </c>
      <c r="BJ47" s="39">
        <v>3.5499999999999997E-2</v>
      </c>
      <c r="BK47" s="39">
        <v>3.5000000000000003E-2</v>
      </c>
    </row>
    <row r="48" spans="1:63" customFormat="1" ht="15" x14ac:dyDescent="0.25">
      <c r="A48" s="5"/>
      <c r="B48" s="5" t="s">
        <v>50</v>
      </c>
      <c r="C48" s="38">
        <v>3.6999999999999998E-2</v>
      </c>
      <c r="D48" s="38">
        <v>4.3999999999999997E-2</v>
      </c>
      <c r="E48" s="38">
        <v>5.1999999999999998E-2</v>
      </c>
      <c r="F48" s="38">
        <v>5.8999999999999997E-2</v>
      </c>
      <c r="G48" s="38">
        <v>6.7000000000000004E-2</v>
      </c>
      <c r="H48" s="38">
        <v>7.3999999999999996E-2</v>
      </c>
      <c r="I48" s="38">
        <v>7.0000000000000007E-2</v>
      </c>
      <c r="J48" s="38">
        <v>7.0000000000000007E-2</v>
      </c>
      <c r="K48" s="38">
        <v>0.06</v>
      </c>
      <c r="L48" s="38">
        <v>0.06</v>
      </c>
      <c r="M48" s="38">
        <v>0.06</v>
      </c>
      <c r="N48" s="38">
        <v>0.05</v>
      </c>
      <c r="O48" s="38">
        <v>0.05</v>
      </c>
      <c r="P48" s="38">
        <v>0.05</v>
      </c>
      <c r="Q48" s="38">
        <v>0.05</v>
      </c>
      <c r="R48" s="38">
        <v>3.9E-2</v>
      </c>
      <c r="S48" s="38">
        <v>2.8000000000000001E-2</v>
      </c>
      <c r="T48" s="38">
        <v>1.7999999999999999E-2</v>
      </c>
      <c r="U48" s="38">
        <v>1.7999999999999999E-2</v>
      </c>
      <c r="V48" s="38">
        <v>1.7999999999999999E-2</v>
      </c>
      <c r="W48" s="38">
        <v>1.7999999999999999E-2</v>
      </c>
      <c r="X48" s="38">
        <v>1.7000000000000001E-2</v>
      </c>
      <c r="Y48" s="38">
        <v>1.6E-2</v>
      </c>
      <c r="Z48" s="38">
        <v>1.7999999999999999E-2</v>
      </c>
      <c r="AA48" s="38">
        <v>1.7000000000000001E-2</v>
      </c>
      <c r="AB48" s="38">
        <v>1.7999999999999999E-2</v>
      </c>
      <c r="AC48" s="38">
        <v>1.7000000000000001E-2</v>
      </c>
      <c r="AD48" s="38">
        <v>1.7999999999999999E-2</v>
      </c>
      <c r="AE48" s="38">
        <v>1.4999999999999999E-2</v>
      </c>
      <c r="AF48" s="38">
        <v>1.6E-2</v>
      </c>
      <c r="AG48" s="38">
        <v>1.4999999999999999E-2</v>
      </c>
      <c r="AH48" s="38">
        <v>1.7000000000000001E-2</v>
      </c>
      <c r="AI48" s="38">
        <v>1.7000000000000001E-2</v>
      </c>
      <c r="AJ48" s="38">
        <v>1.7000000000000001E-2</v>
      </c>
      <c r="AK48" s="39">
        <v>1.8857142857142857E-2</v>
      </c>
      <c r="AL48" s="39">
        <v>2.0714285714285713E-2</v>
      </c>
      <c r="AM48" s="39">
        <v>2.2571428571428569E-2</v>
      </c>
      <c r="AN48" s="39">
        <v>2.4428571428571424E-2</v>
      </c>
      <c r="AO48" s="39">
        <v>2.628571428571428E-2</v>
      </c>
      <c r="AP48" s="39">
        <v>2.8142857142857136E-2</v>
      </c>
      <c r="AQ48" s="39">
        <v>0.03</v>
      </c>
      <c r="AR48" s="39">
        <v>0.03</v>
      </c>
      <c r="AS48" s="39">
        <v>0.03</v>
      </c>
      <c r="AT48" s="39">
        <v>0.03</v>
      </c>
      <c r="AU48" s="39">
        <v>0.03</v>
      </c>
      <c r="AV48" s="39">
        <v>0.03</v>
      </c>
      <c r="AW48" s="39">
        <v>0.03</v>
      </c>
      <c r="AX48" s="39">
        <v>0.03</v>
      </c>
      <c r="AY48" s="39">
        <v>0.03</v>
      </c>
      <c r="AZ48" s="39">
        <v>0.03</v>
      </c>
      <c r="BA48" s="39">
        <v>0.03</v>
      </c>
      <c r="BB48" s="39">
        <v>2.9499999999999998E-2</v>
      </c>
      <c r="BC48" s="39">
        <v>2.8999999999999998E-2</v>
      </c>
      <c r="BD48" s="39">
        <v>2.8499999999999998E-2</v>
      </c>
      <c r="BE48" s="39">
        <v>2.7999999999999997E-2</v>
      </c>
      <c r="BF48" s="39">
        <v>2.7499999999999997E-2</v>
      </c>
      <c r="BG48" s="39">
        <v>2.6999999999999996E-2</v>
      </c>
      <c r="BH48" s="39">
        <v>2.6499999999999996E-2</v>
      </c>
      <c r="BI48" s="39">
        <v>2.5999999999999995E-2</v>
      </c>
      <c r="BJ48" s="39">
        <v>2.5499999999999995E-2</v>
      </c>
      <c r="BK48" s="39">
        <v>2.5000000000000001E-2</v>
      </c>
    </row>
    <row r="49" spans="1:63" customFormat="1" ht="15" x14ac:dyDescent="0.25">
      <c r="A49" s="5"/>
      <c r="B49" s="5" t="s">
        <v>51</v>
      </c>
      <c r="C49" s="38">
        <v>6.0000000000000001E-3</v>
      </c>
      <c r="D49" s="38">
        <v>7.0000000000000001E-3</v>
      </c>
      <c r="E49" s="38">
        <v>8.9999999999999993E-3</v>
      </c>
      <c r="F49" s="38">
        <v>0.01</v>
      </c>
      <c r="G49" s="38">
        <v>1.0999999999999999E-2</v>
      </c>
      <c r="H49" s="38">
        <v>1.2E-2</v>
      </c>
      <c r="I49" s="38">
        <v>0.01</v>
      </c>
      <c r="J49" s="38">
        <v>0.01</v>
      </c>
      <c r="K49" s="38">
        <v>0.02</v>
      </c>
      <c r="L49" s="38">
        <v>0.02</v>
      </c>
      <c r="M49" s="38">
        <v>0.02</v>
      </c>
      <c r="N49" s="38">
        <v>0.02</v>
      </c>
      <c r="O49" s="38">
        <v>0.02</v>
      </c>
      <c r="P49" s="38">
        <v>0.01</v>
      </c>
      <c r="Q49" s="38">
        <v>0.02</v>
      </c>
      <c r="R49" s="38">
        <v>0.02</v>
      </c>
      <c r="S49" s="38">
        <v>1.9E-2</v>
      </c>
      <c r="T49" s="38">
        <v>1.9E-2</v>
      </c>
      <c r="U49" s="38">
        <v>1.9E-2</v>
      </c>
      <c r="V49" s="38">
        <v>2.1000000000000001E-2</v>
      </c>
      <c r="W49" s="38">
        <v>2.1000000000000001E-2</v>
      </c>
      <c r="X49" s="38">
        <v>2.5999999999999999E-2</v>
      </c>
      <c r="Y49" s="38">
        <v>2.4E-2</v>
      </c>
      <c r="Z49" s="38">
        <v>2.5000000000000001E-2</v>
      </c>
      <c r="AA49" s="38">
        <v>2.5999999999999999E-2</v>
      </c>
      <c r="AB49" s="38">
        <v>2.1000000000000001E-2</v>
      </c>
      <c r="AC49" s="38">
        <v>1.9E-2</v>
      </c>
      <c r="AD49" s="38">
        <v>1.7000000000000001E-2</v>
      </c>
      <c r="AE49" s="38">
        <v>0.02</v>
      </c>
      <c r="AF49" s="38">
        <v>2.1000000000000001E-2</v>
      </c>
      <c r="AG49" s="38">
        <v>0.02</v>
      </c>
      <c r="AH49" s="38">
        <v>2.1000000000000001E-2</v>
      </c>
      <c r="AI49" s="38">
        <v>1.9E-2</v>
      </c>
      <c r="AJ49" s="38">
        <v>1.9E-2</v>
      </c>
      <c r="AK49" s="39">
        <v>2.3428571428571431E-2</v>
      </c>
      <c r="AL49" s="39">
        <v>2.7857142857142858E-2</v>
      </c>
      <c r="AM49" s="39">
        <v>3.2285714285714286E-2</v>
      </c>
      <c r="AN49" s="39">
        <v>3.6714285714285713E-2</v>
      </c>
      <c r="AO49" s="39">
        <v>4.1142857142857141E-2</v>
      </c>
      <c r="AP49" s="39">
        <v>4.5571428571428568E-2</v>
      </c>
      <c r="AQ49" s="39">
        <v>0.05</v>
      </c>
      <c r="AR49" s="39">
        <v>0.05</v>
      </c>
      <c r="AS49" s="39">
        <v>0.05</v>
      </c>
      <c r="AT49" s="39">
        <v>0.05</v>
      </c>
      <c r="AU49" s="39">
        <v>0.05</v>
      </c>
      <c r="AV49" s="39">
        <v>0.05</v>
      </c>
      <c r="AW49" s="39">
        <v>0.05</v>
      </c>
      <c r="AX49" s="39">
        <v>0.05</v>
      </c>
      <c r="AY49" s="39">
        <v>0.05</v>
      </c>
      <c r="AZ49" s="39">
        <v>0.05</v>
      </c>
      <c r="BA49" s="39">
        <v>0.05</v>
      </c>
      <c r="BB49" s="39">
        <v>4.9000000000000002E-2</v>
      </c>
      <c r="BC49" s="39">
        <v>4.8000000000000001E-2</v>
      </c>
      <c r="BD49" s="39">
        <v>4.7E-2</v>
      </c>
      <c r="BE49" s="39">
        <v>4.5999999999999999E-2</v>
      </c>
      <c r="BF49" s="39">
        <v>4.4999999999999998E-2</v>
      </c>
      <c r="BG49" s="39">
        <v>4.3999999999999997E-2</v>
      </c>
      <c r="BH49" s="39">
        <v>4.2999999999999997E-2</v>
      </c>
      <c r="BI49" s="39">
        <v>4.1999999999999996E-2</v>
      </c>
      <c r="BJ49" s="39">
        <v>4.0999999999999995E-2</v>
      </c>
      <c r="BK49" s="39">
        <v>0.04</v>
      </c>
    </row>
    <row r="50" spans="1:63" customFormat="1" ht="15" x14ac:dyDescent="0.25">
      <c r="A50" s="15"/>
      <c r="B50" s="15" t="s">
        <v>52</v>
      </c>
      <c r="C50" s="36">
        <v>1.2E-2</v>
      </c>
      <c r="D50" s="36">
        <v>1.4999999999999999E-2</v>
      </c>
      <c r="E50" s="36">
        <v>1.7000000000000001E-2</v>
      </c>
      <c r="F50" s="36">
        <v>1.9E-2</v>
      </c>
      <c r="G50" s="36">
        <v>2.1999999999999999E-2</v>
      </c>
      <c r="H50" s="36">
        <v>2.4E-2</v>
      </c>
      <c r="I50" s="36">
        <v>0.03</v>
      </c>
      <c r="J50" s="36">
        <v>0.03</v>
      </c>
      <c r="K50" s="36">
        <v>0.03</v>
      </c>
      <c r="L50" s="36">
        <v>0.03</v>
      </c>
      <c r="M50" s="36">
        <v>0.03</v>
      </c>
      <c r="N50" s="36">
        <v>0.03</v>
      </c>
      <c r="O50" s="36">
        <v>0.03</v>
      </c>
      <c r="P50" s="36">
        <v>0.03</v>
      </c>
      <c r="Q50" s="36">
        <v>0.03</v>
      </c>
      <c r="R50" s="36">
        <v>2.5999999999999999E-2</v>
      </c>
      <c r="S50" s="36">
        <v>2.1999999999999999E-2</v>
      </c>
      <c r="T50" s="36">
        <v>1.7999999999999999E-2</v>
      </c>
      <c r="U50" s="36">
        <v>1.9E-2</v>
      </c>
      <c r="V50" s="36">
        <v>1.6E-2</v>
      </c>
      <c r="W50" s="36">
        <v>1.6E-2</v>
      </c>
      <c r="X50" s="36">
        <v>1.7999999999999999E-2</v>
      </c>
      <c r="Y50" s="36">
        <v>1.7000000000000001E-2</v>
      </c>
      <c r="Z50" s="36">
        <v>1.4999999999999999E-2</v>
      </c>
      <c r="AA50" s="36">
        <v>1.4999999999999999E-2</v>
      </c>
      <c r="AB50" s="36">
        <v>1.4E-2</v>
      </c>
      <c r="AC50" s="36">
        <v>1.4E-2</v>
      </c>
      <c r="AD50" s="36">
        <v>1.4999999999999999E-2</v>
      </c>
      <c r="AE50" s="36">
        <v>1.6E-2</v>
      </c>
      <c r="AF50" s="36">
        <v>1.6E-2</v>
      </c>
      <c r="AG50" s="36">
        <v>1.6E-2</v>
      </c>
      <c r="AH50" s="36">
        <v>1.2999999999999999E-2</v>
      </c>
      <c r="AI50" s="36">
        <v>1.4E-2</v>
      </c>
      <c r="AJ50" s="36">
        <v>1.7000000000000001E-2</v>
      </c>
      <c r="AK50" s="40">
        <v>2.0285714285714285E-2</v>
      </c>
      <c r="AL50" s="40">
        <v>2.357142857142857E-2</v>
      </c>
      <c r="AM50" s="40">
        <v>2.6857142857142854E-2</v>
      </c>
      <c r="AN50" s="40">
        <v>3.0142857142857138E-2</v>
      </c>
      <c r="AO50" s="40">
        <v>3.3428571428571426E-2</v>
      </c>
      <c r="AP50" s="40">
        <v>3.6714285714285713E-2</v>
      </c>
      <c r="AQ50" s="40">
        <v>0.04</v>
      </c>
      <c r="AR50" s="40">
        <v>0.04</v>
      </c>
      <c r="AS50" s="40">
        <v>0.04</v>
      </c>
      <c r="AT50" s="40">
        <v>0.04</v>
      </c>
      <c r="AU50" s="40">
        <v>0.04</v>
      </c>
      <c r="AV50" s="40">
        <v>0.04</v>
      </c>
      <c r="AW50" s="40">
        <v>0.04</v>
      </c>
      <c r="AX50" s="40">
        <v>0.04</v>
      </c>
      <c r="AY50" s="40">
        <v>0.04</v>
      </c>
      <c r="AZ50" s="40">
        <v>0.04</v>
      </c>
      <c r="BA50" s="40">
        <v>0.04</v>
      </c>
      <c r="BB50" s="40">
        <v>3.9E-2</v>
      </c>
      <c r="BC50" s="40">
        <v>3.7999999999999999E-2</v>
      </c>
      <c r="BD50" s="40">
        <v>3.6999999999999998E-2</v>
      </c>
      <c r="BE50" s="40">
        <v>3.5999999999999997E-2</v>
      </c>
      <c r="BF50" s="40">
        <v>3.4999999999999996E-2</v>
      </c>
      <c r="BG50" s="40">
        <v>3.3999999999999996E-2</v>
      </c>
      <c r="BH50" s="40">
        <v>3.2999999999999995E-2</v>
      </c>
      <c r="BI50" s="40">
        <v>3.1999999999999994E-2</v>
      </c>
      <c r="BJ50" s="40">
        <v>3.0999999999999993E-2</v>
      </c>
      <c r="BK50" s="40">
        <v>0.03</v>
      </c>
    </row>
    <row r="51" spans="1:63" customFormat="1" ht="15" x14ac:dyDescent="0.25">
      <c r="A51" s="5" t="s">
        <v>127</v>
      </c>
      <c r="B51" s="5" t="s">
        <v>43</v>
      </c>
      <c r="C51" s="38">
        <v>0.192</v>
      </c>
      <c r="D51" s="38">
        <v>0.18099999999999999</v>
      </c>
      <c r="E51" s="38">
        <v>0.16900000000000001</v>
      </c>
      <c r="F51" s="38">
        <v>0.158</v>
      </c>
      <c r="G51" s="38">
        <v>0.14599999999999999</v>
      </c>
      <c r="H51" s="38">
        <v>0.13500000000000001</v>
      </c>
      <c r="I51" s="38">
        <v>0.12</v>
      </c>
      <c r="J51" s="38">
        <v>0.11</v>
      </c>
      <c r="K51" s="38">
        <v>0.1</v>
      </c>
      <c r="L51" s="38">
        <v>0.1</v>
      </c>
      <c r="M51" s="38">
        <v>0.09</v>
      </c>
      <c r="N51" s="38">
        <v>0.08</v>
      </c>
      <c r="O51" s="38">
        <v>7.0000000000000007E-2</v>
      </c>
      <c r="P51" s="38">
        <v>7.0000000000000007E-2</v>
      </c>
      <c r="Q51" s="38">
        <v>0.05</v>
      </c>
      <c r="R51" s="38">
        <v>6.7000000000000004E-2</v>
      </c>
      <c r="S51" s="38">
        <v>8.5000000000000006E-2</v>
      </c>
      <c r="T51" s="38">
        <v>0.10199999999999999</v>
      </c>
      <c r="U51" s="38">
        <v>9.0999999999999998E-2</v>
      </c>
      <c r="V51" s="38">
        <v>7.5999999999999998E-2</v>
      </c>
      <c r="W51" s="38">
        <v>7.5999999999999998E-2</v>
      </c>
      <c r="X51" s="38">
        <v>5.6000000000000001E-2</v>
      </c>
      <c r="Y51" s="38">
        <v>5.5E-2</v>
      </c>
      <c r="Z51" s="38">
        <v>5.7000000000000002E-2</v>
      </c>
      <c r="AA51" s="38">
        <v>4.9000000000000002E-2</v>
      </c>
      <c r="AB51" s="38">
        <v>4.3999999999999997E-2</v>
      </c>
      <c r="AC51" s="38">
        <v>3.1E-2</v>
      </c>
      <c r="AD51" s="38">
        <v>2.5000000000000001E-2</v>
      </c>
      <c r="AE51" s="38">
        <v>0.02</v>
      </c>
      <c r="AF51" s="38">
        <v>1.7999999999999999E-2</v>
      </c>
      <c r="AG51" s="38">
        <v>1.6E-2</v>
      </c>
      <c r="AH51" s="38">
        <v>1.4E-2</v>
      </c>
      <c r="AI51" s="38">
        <v>1.2E-2</v>
      </c>
      <c r="AJ51" s="38">
        <v>0.01</v>
      </c>
      <c r="AK51" s="39">
        <v>8.5714285714285719E-3</v>
      </c>
      <c r="AL51" s="39">
        <v>7.1428571428571435E-3</v>
      </c>
      <c r="AM51" s="39">
        <v>5.7142857142857151E-3</v>
      </c>
      <c r="AN51" s="39">
        <v>4.2857142857142868E-3</v>
      </c>
      <c r="AO51" s="39">
        <v>2.8571428571428584E-3</v>
      </c>
      <c r="AP51" s="39">
        <v>1.4285714285714299E-3</v>
      </c>
      <c r="AQ51" s="39">
        <v>0</v>
      </c>
      <c r="AR51" s="39">
        <v>0</v>
      </c>
      <c r="AS51" s="39">
        <v>0</v>
      </c>
      <c r="AT51" s="39">
        <v>0</v>
      </c>
      <c r="AU51" s="39">
        <v>0</v>
      </c>
      <c r="AV51" s="39">
        <v>0</v>
      </c>
      <c r="AW51" s="39">
        <v>0</v>
      </c>
      <c r="AX51" s="39">
        <v>0</v>
      </c>
      <c r="AY51" s="39">
        <v>0</v>
      </c>
      <c r="AZ51" s="39">
        <v>0</v>
      </c>
      <c r="BA51" s="39">
        <v>0</v>
      </c>
      <c r="BB51" s="39">
        <v>0</v>
      </c>
      <c r="BC51" s="39">
        <v>0</v>
      </c>
      <c r="BD51" s="39">
        <v>0</v>
      </c>
      <c r="BE51" s="39">
        <v>0</v>
      </c>
      <c r="BF51" s="39">
        <v>0</v>
      </c>
      <c r="BG51" s="39">
        <v>0</v>
      </c>
      <c r="BH51" s="39">
        <v>0</v>
      </c>
      <c r="BI51" s="39">
        <v>0</v>
      </c>
      <c r="BJ51" s="39">
        <v>0</v>
      </c>
      <c r="BK51" s="39">
        <v>0</v>
      </c>
    </row>
    <row r="52" spans="1:63" customFormat="1" ht="15" x14ac:dyDescent="0.25">
      <c r="A52" s="5"/>
      <c r="B52" s="5" t="s">
        <v>44</v>
      </c>
      <c r="C52" s="38">
        <v>0.192</v>
      </c>
      <c r="D52" s="38">
        <v>0.18099999999999999</v>
      </c>
      <c r="E52" s="38">
        <v>0.16900000000000001</v>
      </c>
      <c r="F52" s="38">
        <v>0.158</v>
      </c>
      <c r="G52" s="38">
        <v>0.14599999999999999</v>
      </c>
      <c r="H52" s="38">
        <v>0.13500000000000001</v>
      </c>
      <c r="I52" s="38">
        <v>0.12</v>
      </c>
      <c r="J52" s="38">
        <v>0.11</v>
      </c>
      <c r="K52" s="38">
        <v>0.1</v>
      </c>
      <c r="L52" s="38">
        <v>0.1</v>
      </c>
      <c r="M52" s="38">
        <v>0.09</v>
      </c>
      <c r="N52" s="38">
        <v>0.08</v>
      </c>
      <c r="O52" s="38">
        <v>7.0000000000000007E-2</v>
      </c>
      <c r="P52" s="38">
        <v>7.0000000000000007E-2</v>
      </c>
      <c r="Q52" s="38">
        <v>0.05</v>
      </c>
      <c r="R52" s="38">
        <v>3.7999999999999999E-2</v>
      </c>
      <c r="S52" s="38">
        <v>2.5000000000000001E-2</v>
      </c>
      <c r="T52" s="38">
        <v>1.2999999999999999E-2</v>
      </c>
      <c r="U52" s="38">
        <v>8.9999999999999993E-3</v>
      </c>
      <c r="V52" s="38">
        <v>1.0999999999999999E-2</v>
      </c>
      <c r="W52" s="38">
        <v>1.0999999999999999E-2</v>
      </c>
      <c r="X52" s="38">
        <v>1.0999999999999999E-2</v>
      </c>
      <c r="Y52" s="38">
        <v>7.0000000000000001E-3</v>
      </c>
      <c r="Z52" s="38">
        <v>0.01</v>
      </c>
      <c r="AA52" s="38">
        <v>3.0000000000000001E-3</v>
      </c>
      <c r="AB52" s="38">
        <v>4.0000000000000001E-3</v>
      </c>
      <c r="AC52" s="38">
        <v>4.0000000000000001E-3</v>
      </c>
      <c r="AD52" s="38">
        <v>6.0000000000000001E-3</v>
      </c>
      <c r="AE52" s="38">
        <v>7.0000000000000001E-3</v>
      </c>
      <c r="AF52" s="38">
        <v>6.0000000000000001E-3</v>
      </c>
      <c r="AG52" s="38">
        <v>6.0000000000000001E-3</v>
      </c>
      <c r="AH52" s="38">
        <v>5.0000000000000001E-3</v>
      </c>
      <c r="AI52" s="38">
        <v>6.0000000000000001E-3</v>
      </c>
      <c r="AJ52" s="38">
        <v>5.0000000000000001E-3</v>
      </c>
      <c r="AK52" s="39">
        <v>4.2857142857142859E-3</v>
      </c>
      <c r="AL52" s="39">
        <v>3.5714285714285718E-3</v>
      </c>
      <c r="AM52" s="39">
        <v>2.8571428571428576E-3</v>
      </c>
      <c r="AN52" s="39">
        <v>2.1428571428571434E-3</v>
      </c>
      <c r="AO52" s="39">
        <v>1.4285714285714292E-3</v>
      </c>
      <c r="AP52" s="39">
        <v>7.1428571428571494E-4</v>
      </c>
      <c r="AQ52" s="39">
        <v>0</v>
      </c>
      <c r="AR52" s="39">
        <v>0</v>
      </c>
      <c r="AS52" s="39">
        <v>0</v>
      </c>
      <c r="AT52" s="39">
        <v>0</v>
      </c>
      <c r="AU52" s="39">
        <v>0</v>
      </c>
      <c r="AV52" s="39">
        <v>0</v>
      </c>
      <c r="AW52" s="39">
        <v>0</v>
      </c>
      <c r="AX52" s="39">
        <v>0</v>
      </c>
      <c r="AY52" s="39">
        <v>0</v>
      </c>
      <c r="AZ52" s="39">
        <v>0</v>
      </c>
      <c r="BA52" s="39">
        <v>0</v>
      </c>
      <c r="BB52" s="39">
        <v>0</v>
      </c>
      <c r="BC52" s="39">
        <v>0</v>
      </c>
      <c r="BD52" s="39">
        <v>0</v>
      </c>
      <c r="BE52" s="39">
        <v>0</v>
      </c>
      <c r="BF52" s="39">
        <v>0</v>
      </c>
      <c r="BG52" s="39">
        <v>0</v>
      </c>
      <c r="BH52" s="39">
        <v>0</v>
      </c>
      <c r="BI52" s="39">
        <v>0</v>
      </c>
      <c r="BJ52" s="39">
        <v>0</v>
      </c>
      <c r="BK52" s="39">
        <v>0</v>
      </c>
    </row>
    <row r="53" spans="1:63" customFormat="1" ht="15" x14ac:dyDescent="0.25">
      <c r="A53" s="5"/>
      <c r="B53" s="5" t="s">
        <v>45</v>
      </c>
      <c r="C53" s="38">
        <v>0.4</v>
      </c>
      <c r="D53" s="38">
        <v>0.39</v>
      </c>
      <c r="E53" s="38">
        <v>0.38</v>
      </c>
      <c r="F53" s="38">
        <v>0.37</v>
      </c>
      <c r="G53" s="38">
        <v>0.36</v>
      </c>
      <c r="H53" s="38">
        <v>0.35</v>
      </c>
      <c r="I53" s="38">
        <v>0.34</v>
      </c>
      <c r="J53" s="38">
        <v>0.33</v>
      </c>
      <c r="K53" s="38">
        <v>0.33</v>
      </c>
      <c r="L53" s="38">
        <v>0.32</v>
      </c>
      <c r="M53" s="38">
        <v>0.32</v>
      </c>
      <c r="N53" s="38">
        <v>0.31</v>
      </c>
      <c r="O53" s="38">
        <v>0.3</v>
      </c>
      <c r="P53" s="38">
        <v>0.3</v>
      </c>
      <c r="Q53" s="38">
        <v>0.28999999999999998</v>
      </c>
      <c r="R53" s="38">
        <v>0.27600000000000002</v>
      </c>
      <c r="S53" s="38">
        <v>0.26300000000000001</v>
      </c>
      <c r="T53" s="38">
        <v>0.249</v>
      </c>
      <c r="U53" s="38">
        <v>0.23499999999999999</v>
      </c>
      <c r="V53" s="38">
        <v>0.216</v>
      </c>
      <c r="W53" s="38">
        <v>0.216</v>
      </c>
      <c r="X53" s="38">
        <v>0.20300000000000001</v>
      </c>
      <c r="Y53" s="38">
        <v>0.192</v>
      </c>
      <c r="Z53" s="38">
        <v>0.189</v>
      </c>
      <c r="AA53" s="38">
        <v>0.187</v>
      </c>
      <c r="AB53" s="38">
        <v>0.17</v>
      </c>
      <c r="AC53" s="38">
        <v>0.16200000000000001</v>
      </c>
      <c r="AD53" s="38">
        <v>0.14099999999999999</v>
      </c>
      <c r="AE53" s="38">
        <v>0.109</v>
      </c>
      <c r="AF53" s="38">
        <v>0.109</v>
      </c>
      <c r="AG53" s="38">
        <v>9.5000000000000001E-2</v>
      </c>
      <c r="AH53" s="38">
        <v>9.0999999999999998E-2</v>
      </c>
      <c r="AI53" s="38">
        <v>0.09</v>
      </c>
      <c r="AJ53" s="38">
        <v>7.4999999999999997E-2</v>
      </c>
      <c r="AK53" s="39">
        <v>3.7499999999999999E-2</v>
      </c>
      <c r="AL53" s="39">
        <v>0</v>
      </c>
      <c r="AM53" s="39">
        <v>0</v>
      </c>
      <c r="AN53" s="39">
        <v>0</v>
      </c>
      <c r="AO53" s="39">
        <v>0</v>
      </c>
      <c r="AP53" s="39">
        <v>0</v>
      </c>
      <c r="AQ53" s="39">
        <v>0</v>
      </c>
      <c r="AR53" s="39">
        <v>0</v>
      </c>
      <c r="AS53" s="39">
        <v>0</v>
      </c>
      <c r="AT53" s="39">
        <v>0</v>
      </c>
      <c r="AU53" s="39">
        <v>0</v>
      </c>
      <c r="AV53" s="39">
        <v>0</v>
      </c>
      <c r="AW53" s="39">
        <v>0</v>
      </c>
      <c r="AX53" s="39">
        <v>0</v>
      </c>
      <c r="AY53" s="39">
        <v>0</v>
      </c>
      <c r="AZ53" s="39">
        <v>0</v>
      </c>
      <c r="BA53" s="39">
        <v>0</v>
      </c>
      <c r="BB53" s="39">
        <v>0</v>
      </c>
      <c r="BC53" s="39">
        <v>0</v>
      </c>
      <c r="BD53" s="39">
        <v>0</v>
      </c>
      <c r="BE53" s="39">
        <v>0</v>
      </c>
      <c r="BF53" s="39">
        <v>0</v>
      </c>
      <c r="BG53" s="39">
        <v>0</v>
      </c>
      <c r="BH53" s="39">
        <v>0</v>
      </c>
      <c r="BI53" s="39">
        <v>0</v>
      </c>
      <c r="BJ53" s="39">
        <v>0</v>
      </c>
      <c r="BK53" s="39">
        <v>0</v>
      </c>
    </row>
    <row r="54" spans="1:63" customFormat="1" ht="15" x14ac:dyDescent="0.25">
      <c r="A54" s="5"/>
      <c r="B54" s="5" t="s">
        <v>46</v>
      </c>
      <c r="C54" s="38">
        <v>0</v>
      </c>
      <c r="D54" s="38">
        <v>0</v>
      </c>
      <c r="E54" s="38">
        <v>0</v>
      </c>
      <c r="F54" s="38">
        <v>0</v>
      </c>
      <c r="G54" s="38">
        <v>0</v>
      </c>
      <c r="H54" s="38">
        <v>0</v>
      </c>
      <c r="I54" s="38">
        <v>0</v>
      </c>
      <c r="J54" s="38">
        <v>0</v>
      </c>
      <c r="K54" s="38">
        <v>0</v>
      </c>
      <c r="L54" s="38">
        <v>0</v>
      </c>
      <c r="M54" s="38">
        <v>0</v>
      </c>
      <c r="N54" s="38">
        <v>0</v>
      </c>
      <c r="O54" s="38">
        <v>0</v>
      </c>
      <c r="P54" s="38">
        <v>0</v>
      </c>
      <c r="Q54" s="38">
        <v>0</v>
      </c>
      <c r="R54" s="38">
        <v>1.6999999999999998E-2</v>
      </c>
      <c r="S54" s="38">
        <v>3.3999999999999996E-2</v>
      </c>
      <c r="T54" s="38">
        <v>5.0999999999999997E-2</v>
      </c>
      <c r="U54" s="38">
        <v>7.3999999999999996E-2</v>
      </c>
      <c r="V54" s="38">
        <v>8.4000000000000005E-2</v>
      </c>
      <c r="W54" s="38">
        <v>8.4000000000000005E-2</v>
      </c>
      <c r="X54" s="38">
        <v>9.2999999999999999E-2</v>
      </c>
      <c r="Y54" s="38">
        <v>9.5000000000000001E-2</v>
      </c>
      <c r="Z54" s="38">
        <v>8.1000000000000003E-2</v>
      </c>
      <c r="AA54" s="38">
        <v>9.7000000000000003E-2</v>
      </c>
      <c r="AB54" s="38">
        <v>0.1</v>
      </c>
      <c r="AC54" s="38">
        <v>9.9000000000000005E-2</v>
      </c>
      <c r="AD54" s="38">
        <v>0.106</v>
      </c>
      <c r="AE54" s="38">
        <v>0.11799999999999999</v>
      </c>
      <c r="AF54" s="38">
        <v>0.11899999999999999</v>
      </c>
      <c r="AG54" s="38">
        <v>0.124</v>
      </c>
      <c r="AH54" s="38">
        <v>0.108</v>
      </c>
      <c r="AI54" s="38">
        <v>0.104</v>
      </c>
      <c r="AJ54" s="38">
        <v>0.108</v>
      </c>
      <c r="AK54" s="39">
        <v>0.10971428571428571</v>
      </c>
      <c r="AL54" s="39">
        <v>0.11142857142857142</v>
      </c>
      <c r="AM54" s="39">
        <v>0.11314285714285713</v>
      </c>
      <c r="AN54" s="39">
        <v>0.11485714285714284</v>
      </c>
      <c r="AO54" s="39">
        <v>0.11657142857142855</v>
      </c>
      <c r="AP54" s="39">
        <v>0.11828571428571426</v>
      </c>
      <c r="AQ54" s="39">
        <v>0.12</v>
      </c>
      <c r="AR54" s="39">
        <v>0.11899999999999999</v>
      </c>
      <c r="AS54" s="39">
        <v>0.11799999999999999</v>
      </c>
      <c r="AT54" s="39">
        <v>0.11699999999999999</v>
      </c>
      <c r="AU54" s="39">
        <v>0.11599999999999999</v>
      </c>
      <c r="AV54" s="39">
        <v>0.11499999999999999</v>
      </c>
      <c r="AW54" s="39">
        <v>0.11399999999999999</v>
      </c>
      <c r="AX54" s="39">
        <v>0.11299999999999999</v>
      </c>
      <c r="AY54" s="39">
        <v>0.11199999999999999</v>
      </c>
      <c r="AZ54" s="39">
        <v>0.11099999999999999</v>
      </c>
      <c r="BA54" s="39">
        <v>0.11</v>
      </c>
      <c r="BB54" s="39">
        <v>0.11</v>
      </c>
      <c r="BC54" s="39">
        <v>0.11</v>
      </c>
      <c r="BD54" s="39">
        <v>0.11</v>
      </c>
      <c r="BE54" s="39">
        <v>0.11</v>
      </c>
      <c r="BF54" s="39">
        <v>0.11</v>
      </c>
      <c r="BG54" s="39">
        <v>0.11</v>
      </c>
      <c r="BH54" s="39">
        <v>0.11</v>
      </c>
      <c r="BI54" s="39">
        <v>0.11</v>
      </c>
      <c r="BJ54" s="39">
        <v>0.11</v>
      </c>
      <c r="BK54" s="39">
        <v>0.11</v>
      </c>
    </row>
    <row r="55" spans="1:63" customFormat="1" ht="15" x14ac:dyDescent="0.25">
      <c r="A55" s="5"/>
      <c r="B55" s="5" t="s">
        <v>122</v>
      </c>
      <c r="C55" s="38">
        <v>0.04</v>
      </c>
      <c r="D55" s="38">
        <v>4.3999999999999997E-2</v>
      </c>
      <c r="E55" s="38">
        <v>5.1999999999999998E-2</v>
      </c>
      <c r="F55" s="38">
        <v>5.8999999999999997E-2</v>
      </c>
      <c r="G55" s="38">
        <v>6.7000000000000004E-2</v>
      </c>
      <c r="H55" s="38">
        <v>7.3999999999999996E-2</v>
      </c>
      <c r="I55" s="38">
        <v>0.08</v>
      </c>
      <c r="J55" s="38">
        <v>0.1</v>
      </c>
      <c r="K55" s="38">
        <v>0.12</v>
      </c>
      <c r="L55" s="38">
        <v>0.13</v>
      </c>
      <c r="M55" s="38">
        <v>0.14000000000000001</v>
      </c>
      <c r="N55" s="38">
        <v>0.17</v>
      </c>
      <c r="O55" s="38">
        <v>0.2</v>
      </c>
      <c r="P55" s="38">
        <v>0.21</v>
      </c>
      <c r="Q55" s="38">
        <v>0.23</v>
      </c>
      <c r="R55" s="38">
        <v>0.19</v>
      </c>
      <c r="S55" s="38">
        <v>0.15</v>
      </c>
      <c r="T55" s="38">
        <v>0.11</v>
      </c>
      <c r="U55" s="38">
        <v>0.13</v>
      </c>
      <c r="V55" s="38">
        <v>0.14299999999999999</v>
      </c>
      <c r="W55" s="38">
        <v>0.14299999999999999</v>
      </c>
      <c r="X55" s="38">
        <v>0.14499999999999999</v>
      </c>
      <c r="Y55" s="38">
        <v>0.16600000000000001</v>
      </c>
      <c r="Z55" s="38">
        <v>0.182</v>
      </c>
      <c r="AA55" s="38">
        <v>0.17100000000000001</v>
      </c>
      <c r="AB55" s="38">
        <v>0.17100000000000001</v>
      </c>
      <c r="AC55" s="38">
        <v>0.183</v>
      </c>
      <c r="AD55" s="38">
        <v>0.20399999999999999</v>
      </c>
      <c r="AE55" s="38">
        <v>0.215</v>
      </c>
      <c r="AF55" s="38">
        <v>0.224</v>
      </c>
      <c r="AG55" s="38">
        <v>0.23</v>
      </c>
      <c r="AH55" s="38">
        <v>0.23799999999999999</v>
      </c>
      <c r="AI55" s="38">
        <v>0.24399999999999999</v>
      </c>
      <c r="AJ55" s="38">
        <v>0.26600000000000001</v>
      </c>
      <c r="AK55" s="39">
        <v>0.27514285714285713</v>
      </c>
      <c r="AL55" s="39">
        <v>0.28428571428571425</v>
      </c>
      <c r="AM55" s="39">
        <v>0.29342857142857137</v>
      </c>
      <c r="AN55" s="39">
        <v>0.30257142857142849</v>
      </c>
      <c r="AO55" s="39">
        <v>0.31171428571428561</v>
      </c>
      <c r="AP55" s="39">
        <v>0.32085714285714273</v>
      </c>
      <c r="AQ55" s="39">
        <v>0.33</v>
      </c>
      <c r="AR55" s="39">
        <v>0.33100000000000002</v>
      </c>
      <c r="AS55" s="39">
        <v>0.33200000000000002</v>
      </c>
      <c r="AT55" s="39">
        <v>0.33300000000000002</v>
      </c>
      <c r="AU55" s="39">
        <v>0.33400000000000002</v>
      </c>
      <c r="AV55" s="39">
        <v>0.33500000000000002</v>
      </c>
      <c r="AW55" s="39">
        <v>0.33600000000000002</v>
      </c>
      <c r="AX55" s="39">
        <v>0.33700000000000002</v>
      </c>
      <c r="AY55" s="39">
        <v>0.33800000000000002</v>
      </c>
      <c r="AZ55" s="39">
        <v>0.33900000000000002</v>
      </c>
      <c r="BA55" s="39">
        <v>0.34</v>
      </c>
      <c r="BB55" s="39">
        <v>0.33600000000000002</v>
      </c>
      <c r="BC55" s="39">
        <v>0.33200000000000002</v>
      </c>
      <c r="BD55" s="39">
        <v>0.32800000000000001</v>
      </c>
      <c r="BE55" s="39">
        <v>0.32400000000000001</v>
      </c>
      <c r="BF55" s="39">
        <v>0.32</v>
      </c>
      <c r="BG55" s="39">
        <v>0.316</v>
      </c>
      <c r="BH55" s="39">
        <v>0.312</v>
      </c>
      <c r="BI55" s="39">
        <v>0.308</v>
      </c>
      <c r="BJ55" s="39">
        <v>0.30399999999999999</v>
      </c>
      <c r="BK55" s="39">
        <v>0.3</v>
      </c>
    </row>
    <row r="56" spans="1:63" customFormat="1" ht="15" x14ac:dyDescent="0.25">
      <c r="A56" s="5"/>
      <c r="B56" s="5" t="s">
        <v>47</v>
      </c>
      <c r="C56" s="38">
        <v>0</v>
      </c>
      <c r="D56" s="38">
        <v>0</v>
      </c>
      <c r="E56" s="38">
        <v>0</v>
      </c>
      <c r="F56" s="38">
        <v>0</v>
      </c>
      <c r="G56" s="38">
        <v>0</v>
      </c>
      <c r="H56" s="38">
        <v>0</v>
      </c>
      <c r="I56" s="38">
        <v>0</v>
      </c>
      <c r="J56" s="38">
        <v>0</v>
      </c>
      <c r="K56" s="38">
        <v>0</v>
      </c>
      <c r="L56" s="38">
        <v>0</v>
      </c>
      <c r="M56" s="38">
        <v>0</v>
      </c>
      <c r="N56" s="38">
        <v>0</v>
      </c>
      <c r="O56" s="38">
        <v>0</v>
      </c>
      <c r="P56" s="38">
        <v>0</v>
      </c>
      <c r="Q56" s="38">
        <v>0</v>
      </c>
      <c r="R56" s="38">
        <v>1.1999999999999999E-2</v>
      </c>
      <c r="S56" s="38">
        <v>2.3999999999999997E-2</v>
      </c>
      <c r="T56" s="38">
        <v>3.5999999999999997E-2</v>
      </c>
      <c r="U56" s="38">
        <v>3.3000000000000002E-2</v>
      </c>
      <c r="V56" s="38">
        <v>0.04</v>
      </c>
      <c r="W56" s="38">
        <v>0.04</v>
      </c>
      <c r="X56" s="38">
        <v>0.05</v>
      </c>
      <c r="Y56" s="38">
        <v>5.7000000000000002E-2</v>
      </c>
      <c r="Z56" s="38">
        <v>6.3E-2</v>
      </c>
      <c r="AA56" s="38">
        <v>7.0999999999999994E-2</v>
      </c>
      <c r="AB56" s="38">
        <v>0.08</v>
      </c>
      <c r="AC56" s="38">
        <v>8.4000000000000005E-2</v>
      </c>
      <c r="AD56" s="38">
        <v>0.10199999999999999</v>
      </c>
      <c r="AE56" s="38">
        <v>0.114</v>
      </c>
      <c r="AF56" s="38">
        <v>0.115</v>
      </c>
      <c r="AG56" s="38">
        <v>0.108</v>
      </c>
      <c r="AH56" s="38">
        <v>0.11700000000000001</v>
      </c>
      <c r="AI56" s="38">
        <v>0.114</v>
      </c>
      <c r="AJ56" s="38">
        <v>0.11600000000000001</v>
      </c>
      <c r="AK56" s="39">
        <v>0.11371428571428573</v>
      </c>
      <c r="AL56" s="39">
        <v>0.11142857142857145</v>
      </c>
      <c r="AM56" s="39">
        <v>0.10914285714285717</v>
      </c>
      <c r="AN56" s="39">
        <v>0.10685714285714289</v>
      </c>
      <c r="AO56" s="39">
        <v>0.10457142857142861</v>
      </c>
      <c r="AP56" s="39">
        <v>0.10228571428571433</v>
      </c>
      <c r="AQ56" s="39">
        <v>0.1</v>
      </c>
      <c r="AR56" s="39">
        <v>0.1</v>
      </c>
      <c r="AS56" s="39">
        <v>0.1</v>
      </c>
      <c r="AT56" s="39">
        <v>0.1</v>
      </c>
      <c r="AU56" s="39">
        <v>0.1</v>
      </c>
      <c r="AV56" s="39">
        <v>0.1</v>
      </c>
      <c r="AW56" s="39">
        <v>0.1</v>
      </c>
      <c r="AX56" s="39">
        <v>0.1</v>
      </c>
      <c r="AY56" s="39">
        <v>0.1</v>
      </c>
      <c r="AZ56" s="39">
        <v>0.1</v>
      </c>
      <c r="BA56" s="39">
        <v>0.1</v>
      </c>
      <c r="BB56" s="39">
        <v>0.1</v>
      </c>
      <c r="BC56" s="39">
        <v>0.1</v>
      </c>
      <c r="BD56" s="39">
        <v>0.1</v>
      </c>
      <c r="BE56" s="39">
        <v>0.1</v>
      </c>
      <c r="BF56" s="39">
        <v>0.1</v>
      </c>
      <c r="BG56" s="39">
        <v>0.1</v>
      </c>
      <c r="BH56" s="39">
        <v>0.1</v>
      </c>
      <c r="BI56" s="39">
        <v>0.1</v>
      </c>
      <c r="BJ56" s="39">
        <v>0.1</v>
      </c>
      <c r="BK56" s="39">
        <v>0.1</v>
      </c>
    </row>
    <row r="57" spans="1:63" customFormat="1" ht="15" x14ac:dyDescent="0.25">
      <c r="A57" s="5"/>
      <c r="B57" s="5" t="s">
        <v>48</v>
      </c>
      <c r="C57" s="38">
        <v>0</v>
      </c>
      <c r="D57" s="38">
        <v>0</v>
      </c>
      <c r="E57" s="38">
        <v>0</v>
      </c>
      <c r="F57" s="38">
        <v>0</v>
      </c>
      <c r="G57" s="38">
        <v>0</v>
      </c>
      <c r="H57" s="38">
        <v>0</v>
      </c>
      <c r="I57" s="38">
        <v>0</v>
      </c>
      <c r="J57" s="38">
        <v>0</v>
      </c>
      <c r="K57" s="38">
        <v>0</v>
      </c>
      <c r="L57" s="38">
        <v>0</v>
      </c>
      <c r="M57" s="38">
        <v>0</v>
      </c>
      <c r="N57" s="38">
        <v>0</v>
      </c>
      <c r="O57" s="38">
        <v>0</v>
      </c>
      <c r="P57" s="38">
        <v>0</v>
      </c>
      <c r="Q57" s="38">
        <v>0</v>
      </c>
      <c r="R57" s="38">
        <v>1E-3</v>
      </c>
      <c r="S57" s="38">
        <v>1E-3</v>
      </c>
      <c r="T57" s="38">
        <v>1E-3</v>
      </c>
      <c r="U57" s="38">
        <v>0</v>
      </c>
      <c r="V57" s="38">
        <v>0</v>
      </c>
      <c r="W57" s="38">
        <v>0</v>
      </c>
      <c r="X57" s="38">
        <v>1.4999999999999999E-2</v>
      </c>
      <c r="Y57" s="38">
        <v>1.7000000000000001E-2</v>
      </c>
      <c r="Z57" s="38">
        <v>2.8000000000000001E-2</v>
      </c>
      <c r="AA57" s="38">
        <v>2.4E-2</v>
      </c>
      <c r="AB57" s="38">
        <v>2.9000000000000001E-2</v>
      </c>
      <c r="AC57" s="38">
        <v>3.5999999999999997E-2</v>
      </c>
      <c r="AD57" s="38">
        <v>3.3000000000000002E-2</v>
      </c>
      <c r="AE57" s="38">
        <v>3.2000000000000001E-2</v>
      </c>
      <c r="AF57" s="38">
        <v>3.7999999999999999E-2</v>
      </c>
      <c r="AG57" s="38">
        <v>4.9000000000000002E-2</v>
      </c>
      <c r="AH57" s="38">
        <v>5.1999999999999998E-2</v>
      </c>
      <c r="AI57" s="38">
        <v>5.2999999999999999E-2</v>
      </c>
      <c r="AJ57" s="38">
        <v>5.3999999999999999E-2</v>
      </c>
      <c r="AK57" s="39">
        <v>7.2714285714285717E-2</v>
      </c>
      <c r="AL57" s="39">
        <v>9.1428571428571428E-2</v>
      </c>
      <c r="AM57" s="39">
        <v>0.11014285714285714</v>
      </c>
      <c r="AN57" s="39">
        <v>0.12885714285714286</v>
      </c>
      <c r="AO57" s="39">
        <v>0.14757142857142858</v>
      </c>
      <c r="AP57" s="39">
        <v>0.16628571428571429</v>
      </c>
      <c r="AQ57" s="39">
        <v>0.185</v>
      </c>
      <c r="AR57" s="39">
        <v>0.1865</v>
      </c>
      <c r="AS57" s="39">
        <v>0.188</v>
      </c>
      <c r="AT57" s="39">
        <v>0.1895</v>
      </c>
      <c r="AU57" s="39">
        <v>0.191</v>
      </c>
      <c r="AV57" s="39">
        <v>0.1925</v>
      </c>
      <c r="AW57" s="39">
        <v>0.19400000000000001</v>
      </c>
      <c r="AX57" s="39">
        <v>0.19550000000000001</v>
      </c>
      <c r="AY57" s="39">
        <v>0.19700000000000001</v>
      </c>
      <c r="AZ57" s="39">
        <v>0.19850000000000001</v>
      </c>
      <c r="BA57" s="39">
        <v>0.2</v>
      </c>
      <c r="BB57" s="39">
        <v>0.20800000000000002</v>
      </c>
      <c r="BC57" s="39">
        <v>0.21600000000000003</v>
      </c>
      <c r="BD57" s="39">
        <v>0.22400000000000003</v>
      </c>
      <c r="BE57" s="39">
        <v>0.23200000000000004</v>
      </c>
      <c r="BF57" s="39">
        <v>0.24000000000000005</v>
      </c>
      <c r="BG57" s="39">
        <v>0.24800000000000005</v>
      </c>
      <c r="BH57" s="39">
        <v>0.25600000000000006</v>
      </c>
      <c r="BI57" s="39">
        <v>0.26400000000000007</v>
      </c>
      <c r="BJ57" s="39">
        <v>0.27200000000000008</v>
      </c>
      <c r="BK57" s="39">
        <v>0.28000000000000003</v>
      </c>
    </row>
    <row r="58" spans="1:63" customFormat="1" ht="15" x14ac:dyDescent="0.25">
      <c r="A58" s="5"/>
      <c r="B58" s="5" t="s">
        <v>41</v>
      </c>
      <c r="C58" s="38">
        <v>3.1E-2</v>
      </c>
      <c r="D58" s="38">
        <v>2.7E-2</v>
      </c>
      <c r="E58" s="38">
        <v>2.3E-2</v>
      </c>
      <c r="F58" s="38">
        <v>1.9E-2</v>
      </c>
      <c r="G58" s="38">
        <v>1.4999999999999999E-2</v>
      </c>
      <c r="H58" s="38">
        <v>1.0999999999999999E-2</v>
      </c>
      <c r="I58" s="38">
        <v>0.01</v>
      </c>
      <c r="J58" s="38">
        <v>0</v>
      </c>
      <c r="K58" s="38">
        <v>0</v>
      </c>
      <c r="L58" s="38">
        <v>0</v>
      </c>
      <c r="M58" s="38">
        <v>0</v>
      </c>
      <c r="N58" s="38">
        <v>0</v>
      </c>
      <c r="O58" s="38">
        <v>0</v>
      </c>
      <c r="P58" s="38">
        <v>0</v>
      </c>
      <c r="Q58" s="38">
        <v>0</v>
      </c>
      <c r="R58" s="38">
        <v>0.114</v>
      </c>
      <c r="S58" s="38">
        <v>0.22900000000000001</v>
      </c>
      <c r="T58" s="38">
        <v>0.34300000000000003</v>
      </c>
      <c r="U58" s="38">
        <v>0.32500000000000001</v>
      </c>
      <c r="V58" s="38">
        <v>0.31900000000000001</v>
      </c>
      <c r="W58" s="38">
        <v>0.31900000000000001</v>
      </c>
      <c r="X58" s="38">
        <v>0.30099999999999999</v>
      </c>
      <c r="Y58" s="38">
        <v>0.29499999999999998</v>
      </c>
      <c r="Z58" s="38">
        <v>0.27600000000000002</v>
      </c>
      <c r="AA58" s="38">
        <v>0.29299999999999998</v>
      </c>
      <c r="AB58" s="38">
        <v>0.29499999999999998</v>
      </c>
      <c r="AC58" s="38">
        <v>0.28199999999999997</v>
      </c>
      <c r="AD58" s="38">
        <v>0.27200000000000002</v>
      </c>
      <c r="AE58" s="38">
        <v>0.29199999999999998</v>
      </c>
      <c r="AF58" s="38">
        <v>0.27700000000000002</v>
      </c>
      <c r="AG58" s="38">
        <v>0.28000000000000003</v>
      </c>
      <c r="AH58" s="38">
        <v>0.29099999999999998</v>
      </c>
      <c r="AI58" s="38">
        <v>0.29499999999999998</v>
      </c>
      <c r="AJ58" s="38">
        <v>0.29599999999999999</v>
      </c>
      <c r="AK58" s="39">
        <v>0.29407142857142859</v>
      </c>
      <c r="AL58" s="39">
        <v>0.2921428571428572</v>
      </c>
      <c r="AM58" s="39">
        <v>0.25271428571428578</v>
      </c>
      <c r="AN58" s="39">
        <v>0.21328571428571436</v>
      </c>
      <c r="AO58" s="39">
        <v>0.17385714285714293</v>
      </c>
      <c r="AP58" s="39">
        <v>0.13442857142857151</v>
      </c>
      <c r="AQ58" s="39">
        <v>9.5000000000000001E-2</v>
      </c>
      <c r="AR58" s="39">
        <v>9.4500000000000001E-2</v>
      </c>
      <c r="AS58" s="39">
        <v>9.4E-2</v>
      </c>
      <c r="AT58" s="39">
        <v>9.35E-2</v>
      </c>
      <c r="AU58" s="39">
        <v>9.2999999999999999E-2</v>
      </c>
      <c r="AV58" s="39">
        <v>9.2499999999999999E-2</v>
      </c>
      <c r="AW58" s="39">
        <v>9.1999999999999998E-2</v>
      </c>
      <c r="AX58" s="39">
        <v>9.1499999999999998E-2</v>
      </c>
      <c r="AY58" s="39">
        <v>9.0999999999999998E-2</v>
      </c>
      <c r="AZ58" s="39">
        <v>9.0499999999999997E-2</v>
      </c>
      <c r="BA58" s="39">
        <v>0.09</v>
      </c>
      <c r="BB58" s="39">
        <v>8.8999999999999996E-2</v>
      </c>
      <c r="BC58" s="39">
        <v>8.7999999999999995E-2</v>
      </c>
      <c r="BD58" s="39">
        <v>8.6999999999999994E-2</v>
      </c>
      <c r="BE58" s="39">
        <v>8.5999999999999993E-2</v>
      </c>
      <c r="BF58" s="39">
        <v>8.4999999999999992E-2</v>
      </c>
      <c r="BG58" s="39">
        <v>8.3999999999999991E-2</v>
      </c>
      <c r="BH58" s="39">
        <v>8.299999999999999E-2</v>
      </c>
      <c r="BI58" s="39">
        <v>8.199999999999999E-2</v>
      </c>
      <c r="BJ58" s="39">
        <v>8.0999999999999989E-2</v>
      </c>
      <c r="BK58" s="39">
        <v>0.08</v>
      </c>
    </row>
    <row r="59" spans="1:63" customFormat="1" ht="15" x14ac:dyDescent="0.25">
      <c r="A59" s="5"/>
      <c r="B59" s="5" t="s">
        <v>49</v>
      </c>
      <c r="C59" s="38">
        <v>0.09</v>
      </c>
      <c r="D59" s="38">
        <v>0.111</v>
      </c>
      <c r="E59" s="38">
        <v>0.129</v>
      </c>
      <c r="F59" s="38">
        <v>0.14799999999999999</v>
      </c>
      <c r="G59" s="38">
        <v>0.16600000000000001</v>
      </c>
      <c r="H59" s="38">
        <v>0.185</v>
      </c>
      <c r="I59" s="38">
        <v>0.22</v>
      </c>
      <c r="J59" s="38">
        <v>0.24</v>
      </c>
      <c r="K59" s="38">
        <v>0.24</v>
      </c>
      <c r="L59" s="38">
        <v>0.24</v>
      </c>
      <c r="M59" s="38">
        <v>0.25</v>
      </c>
      <c r="N59" s="38">
        <v>0.26</v>
      </c>
      <c r="O59" s="38">
        <v>0.26</v>
      </c>
      <c r="P59" s="38">
        <v>0.26</v>
      </c>
      <c r="Q59" s="38">
        <v>0.28000000000000003</v>
      </c>
      <c r="R59" s="38">
        <v>0.189</v>
      </c>
      <c r="S59" s="38">
        <v>9.8000000000000004E-2</v>
      </c>
      <c r="T59" s="38">
        <v>8.0000000000000002E-3</v>
      </c>
      <c r="U59" s="38">
        <v>0.01</v>
      </c>
      <c r="V59" s="38">
        <v>0.01</v>
      </c>
      <c r="W59" s="38">
        <v>0.01</v>
      </c>
      <c r="X59" s="38">
        <v>0.01</v>
      </c>
      <c r="Y59" s="38">
        <v>1.0999999999999999E-2</v>
      </c>
      <c r="Z59" s="38">
        <v>1.6E-2</v>
      </c>
      <c r="AA59" s="38">
        <v>8.0000000000000002E-3</v>
      </c>
      <c r="AB59" s="38">
        <v>8.0000000000000002E-3</v>
      </c>
      <c r="AC59" s="38">
        <v>8.0000000000000002E-3</v>
      </c>
      <c r="AD59" s="38">
        <v>1.7999999999999999E-2</v>
      </c>
      <c r="AE59" s="38">
        <v>1.7999999999999999E-2</v>
      </c>
      <c r="AF59" s="38">
        <v>2.1000000000000001E-2</v>
      </c>
      <c r="AG59" s="38">
        <v>2.1999999999999999E-2</v>
      </c>
      <c r="AH59" s="38">
        <v>2.1999999999999999E-2</v>
      </c>
      <c r="AI59" s="38">
        <v>2.1000000000000001E-2</v>
      </c>
      <c r="AJ59" s="38">
        <v>8.0000000000000002E-3</v>
      </c>
      <c r="AK59" s="39">
        <v>1.4E-2</v>
      </c>
      <c r="AL59" s="39">
        <v>0.02</v>
      </c>
      <c r="AM59" s="39">
        <v>2.6000000000000002E-2</v>
      </c>
      <c r="AN59" s="39">
        <v>3.2000000000000001E-2</v>
      </c>
      <c r="AO59" s="39">
        <v>3.7999999999999999E-2</v>
      </c>
      <c r="AP59" s="39">
        <v>4.3999999999999997E-2</v>
      </c>
      <c r="AQ59" s="39">
        <v>0.05</v>
      </c>
      <c r="AR59" s="39">
        <v>4.9000000000000002E-2</v>
      </c>
      <c r="AS59" s="39">
        <v>4.8000000000000001E-2</v>
      </c>
      <c r="AT59" s="39">
        <v>4.7E-2</v>
      </c>
      <c r="AU59" s="39">
        <v>4.5999999999999999E-2</v>
      </c>
      <c r="AV59" s="39">
        <v>4.4999999999999998E-2</v>
      </c>
      <c r="AW59" s="39">
        <v>4.3999999999999997E-2</v>
      </c>
      <c r="AX59" s="39">
        <v>4.2999999999999997E-2</v>
      </c>
      <c r="AY59" s="39">
        <v>4.1999999999999996E-2</v>
      </c>
      <c r="AZ59" s="39">
        <v>4.0999999999999995E-2</v>
      </c>
      <c r="BA59" s="39">
        <v>0.04</v>
      </c>
      <c r="BB59" s="39">
        <v>3.95E-2</v>
      </c>
      <c r="BC59" s="39">
        <v>3.9E-2</v>
      </c>
      <c r="BD59" s="39">
        <v>3.85E-2</v>
      </c>
      <c r="BE59" s="39">
        <v>3.7999999999999999E-2</v>
      </c>
      <c r="BF59" s="39">
        <v>3.7499999999999999E-2</v>
      </c>
      <c r="BG59" s="39">
        <v>3.6999999999999998E-2</v>
      </c>
      <c r="BH59" s="39">
        <v>3.6499999999999998E-2</v>
      </c>
      <c r="BI59" s="39">
        <v>3.5999999999999997E-2</v>
      </c>
      <c r="BJ59" s="39">
        <v>3.5499999999999997E-2</v>
      </c>
      <c r="BK59" s="39">
        <v>3.5000000000000003E-2</v>
      </c>
    </row>
    <row r="60" spans="1:63" customFormat="1" ht="15" x14ac:dyDescent="0.25">
      <c r="A60" s="5"/>
      <c r="B60" s="5" t="s">
        <v>50</v>
      </c>
      <c r="C60" s="38">
        <v>3.6999999999999998E-2</v>
      </c>
      <c r="D60" s="38">
        <v>4.3999999999999997E-2</v>
      </c>
      <c r="E60" s="38">
        <v>5.1999999999999998E-2</v>
      </c>
      <c r="F60" s="38">
        <v>5.8999999999999997E-2</v>
      </c>
      <c r="G60" s="38">
        <v>6.7000000000000004E-2</v>
      </c>
      <c r="H60" s="38">
        <v>7.3999999999999996E-2</v>
      </c>
      <c r="I60" s="38">
        <v>7.0000000000000007E-2</v>
      </c>
      <c r="J60" s="38">
        <v>7.0000000000000007E-2</v>
      </c>
      <c r="K60" s="38">
        <v>0.06</v>
      </c>
      <c r="L60" s="38">
        <v>0.06</v>
      </c>
      <c r="M60" s="38">
        <v>0.06</v>
      </c>
      <c r="N60" s="38">
        <v>0.05</v>
      </c>
      <c r="O60" s="38">
        <v>0.05</v>
      </c>
      <c r="P60" s="38">
        <v>0.05</v>
      </c>
      <c r="Q60" s="38">
        <v>0.05</v>
      </c>
      <c r="R60" s="38">
        <v>4.3999999999999997E-2</v>
      </c>
      <c r="S60" s="38">
        <v>3.6999999999999998E-2</v>
      </c>
      <c r="T60" s="38">
        <v>3.1E-2</v>
      </c>
      <c r="U60" s="38">
        <v>3.9E-2</v>
      </c>
      <c r="V60" s="38">
        <v>4.3999999999999997E-2</v>
      </c>
      <c r="W60" s="38">
        <v>4.3999999999999997E-2</v>
      </c>
      <c r="X60" s="38">
        <v>4.3999999999999997E-2</v>
      </c>
      <c r="Y60" s="38">
        <v>4.4999999999999998E-2</v>
      </c>
      <c r="Z60" s="38">
        <v>4.2999999999999997E-2</v>
      </c>
      <c r="AA60" s="38">
        <v>3.9E-2</v>
      </c>
      <c r="AB60" s="38">
        <v>4.2000000000000003E-2</v>
      </c>
      <c r="AC60" s="38">
        <v>3.5999999999999997E-2</v>
      </c>
      <c r="AD60" s="38">
        <v>3.4000000000000002E-2</v>
      </c>
      <c r="AE60" s="38">
        <v>2.8000000000000001E-2</v>
      </c>
      <c r="AF60" s="38">
        <v>2.8000000000000001E-2</v>
      </c>
      <c r="AG60" s="38">
        <v>2.8000000000000001E-2</v>
      </c>
      <c r="AH60" s="38">
        <v>2.1999999999999999E-2</v>
      </c>
      <c r="AI60" s="38">
        <v>1.7000000000000001E-2</v>
      </c>
      <c r="AJ60" s="38">
        <v>0.02</v>
      </c>
      <c r="AK60" s="39">
        <v>2.1428571428571429E-2</v>
      </c>
      <c r="AL60" s="39">
        <v>2.2857142857142857E-2</v>
      </c>
      <c r="AM60" s="39">
        <v>2.4285714285714285E-2</v>
      </c>
      <c r="AN60" s="39">
        <v>2.5714285714285714E-2</v>
      </c>
      <c r="AO60" s="39">
        <v>2.7142857142857142E-2</v>
      </c>
      <c r="AP60" s="39">
        <v>2.8571428571428571E-2</v>
      </c>
      <c r="AQ60" s="39">
        <v>0.03</v>
      </c>
      <c r="AR60" s="39">
        <v>0.03</v>
      </c>
      <c r="AS60" s="39">
        <v>0.03</v>
      </c>
      <c r="AT60" s="39">
        <v>0.03</v>
      </c>
      <c r="AU60" s="39">
        <v>0.03</v>
      </c>
      <c r="AV60" s="39">
        <v>0.03</v>
      </c>
      <c r="AW60" s="39">
        <v>0.03</v>
      </c>
      <c r="AX60" s="39">
        <v>0.03</v>
      </c>
      <c r="AY60" s="39">
        <v>0.03</v>
      </c>
      <c r="AZ60" s="39">
        <v>0.03</v>
      </c>
      <c r="BA60" s="39">
        <v>0.03</v>
      </c>
      <c r="BB60" s="39">
        <v>2.9499999999999998E-2</v>
      </c>
      <c r="BC60" s="39">
        <v>2.8999999999999998E-2</v>
      </c>
      <c r="BD60" s="39">
        <v>2.8499999999999998E-2</v>
      </c>
      <c r="BE60" s="39">
        <v>2.7999999999999997E-2</v>
      </c>
      <c r="BF60" s="39">
        <v>2.7499999999999997E-2</v>
      </c>
      <c r="BG60" s="39">
        <v>2.6999999999999996E-2</v>
      </c>
      <c r="BH60" s="39">
        <v>2.6499999999999996E-2</v>
      </c>
      <c r="BI60" s="39">
        <v>2.5999999999999995E-2</v>
      </c>
      <c r="BJ60" s="39">
        <v>2.5499999999999995E-2</v>
      </c>
      <c r="BK60" s="39">
        <v>2.5000000000000001E-2</v>
      </c>
    </row>
    <row r="61" spans="1:63" customFormat="1" ht="15" x14ac:dyDescent="0.25">
      <c r="A61" s="5"/>
      <c r="B61" s="5" t="s">
        <v>51</v>
      </c>
      <c r="C61" s="38">
        <v>6.0000000000000001E-3</v>
      </c>
      <c r="D61" s="38">
        <v>7.0000000000000001E-3</v>
      </c>
      <c r="E61" s="38">
        <v>8.9999999999999993E-3</v>
      </c>
      <c r="F61" s="38">
        <v>0.01</v>
      </c>
      <c r="G61" s="38">
        <v>1.0999999999999999E-2</v>
      </c>
      <c r="H61" s="38">
        <v>1.2E-2</v>
      </c>
      <c r="I61" s="38">
        <v>0.01</v>
      </c>
      <c r="J61" s="38">
        <v>0.01</v>
      </c>
      <c r="K61" s="38">
        <v>0.02</v>
      </c>
      <c r="L61" s="38">
        <v>0.02</v>
      </c>
      <c r="M61" s="38">
        <v>0.02</v>
      </c>
      <c r="N61" s="38">
        <v>0.02</v>
      </c>
      <c r="O61" s="38">
        <v>0.02</v>
      </c>
      <c r="P61" s="38">
        <v>0.01</v>
      </c>
      <c r="Q61" s="38">
        <v>0.02</v>
      </c>
      <c r="R61" s="38">
        <v>2.4E-2</v>
      </c>
      <c r="S61" s="38">
        <v>2.7E-2</v>
      </c>
      <c r="T61" s="38">
        <v>3.1E-2</v>
      </c>
      <c r="U61" s="38">
        <v>2.9000000000000001E-2</v>
      </c>
      <c r="V61" s="38">
        <v>3.5999999999999997E-2</v>
      </c>
      <c r="W61" s="38">
        <v>3.5999999999999997E-2</v>
      </c>
      <c r="X61" s="38">
        <v>4.8000000000000001E-2</v>
      </c>
      <c r="Y61" s="38">
        <v>3.6999999999999998E-2</v>
      </c>
      <c r="Z61" s="38">
        <v>2.5000000000000001E-2</v>
      </c>
      <c r="AA61" s="38">
        <v>3.2000000000000001E-2</v>
      </c>
      <c r="AB61" s="38">
        <v>3.4000000000000002E-2</v>
      </c>
      <c r="AC61" s="38">
        <v>3.6999999999999998E-2</v>
      </c>
      <c r="AD61" s="38">
        <v>3.5999999999999997E-2</v>
      </c>
      <c r="AE61" s="38">
        <v>2.5000000000000001E-2</v>
      </c>
      <c r="AF61" s="38">
        <v>2.7E-2</v>
      </c>
      <c r="AG61" s="38">
        <v>2.7E-2</v>
      </c>
      <c r="AH61" s="38">
        <v>2.8000000000000001E-2</v>
      </c>
      <c r="AI61" s="38">
        <v>2.8000000000000001E-2</v>
      </c>
      <c r="AJ61" s="38">
        <v>2.5000000000000001E-2</v>
      </c>
      <c r="AK61" s="39">
        <v>2.8571428571428574E-2</v>
      </c>
      <c r="AL61" s="39">
        <v>3.2142857142857147E-2</v>
      </c>
      <c r="AM61" s="39">
        <v>3.5714285714285719E-2</v>
      </c>
      <c r="AN61" s="39">
        <v>3.9285714285714292E-2</v>
      </c>
      <c r="AO61" s="39">
        <v>4.2857142857142864E-2</v>
      </c>
      <c r="AP61" s="39">
        <v>4.6428571428571437E-2</v>
      </c>
      <c r="AQ61" s="39">
        <v>0.05</v>
      </c>
      <c r="AR61" s="39">
        <v>0.05</v>
      </c>
      <c r="AS61" s="39">
        <v>0.05</v>
      </c>
      <c r="AT61" s="39">
        <v>0.05</v>
      </c>
      <c r="AU61" s="39">
        <v>0.05</v>
      </c>
      <c r="AV61" s="39">
        <v>0.05</v>
      </c>
      <c r="AW61" s="39">
        <v>0.05</v>
      </c>
      <c r="AX61" s="39">
        <v>0.05</v>
      </c>
      <c r="AY61" s="39">
        <v>0.05</v>
      </c>
      <c r="AZ61" s="39">
        <v>0.05</v>
      </c>
      <c r="BA61" s="39">
        <v>0.05</v>
      </c>
      <c r="BB61" s="39">
        <v>4.9000000000000002E-2</v>
      </c>
      <c r="BC61" s="39">
        <v>4.8000000000000001E-2</v>
      </c>
      <c r="BD61" s="39">
        <v>4.7E-2</v>
      </c>
      <c r="BE61" s="39">
        <v>4.5999999999999999E-2</v>
      </c>
      <c r="BF61" s="39">
        <v>4.4999999999999998E-2</v>
      </c>
      <c r="BG61" s="39">
        <v>4.3999999999999997E-2</v>
      </c>
      <c r="BH61" s="39">
        <v>4.2999999999999997E-2</v>
      </c>
      <c r="BI61" s="39">
        <v>4.1999999999999996E-2</v>
      </c>
      <c r="BJ61" s="39">
        <v>4.0999999999999995E-2</v>
      </c>
      <c r="BK61" s="39">
        <v>0.04</v>
      </c>
    </row>
    <row r="62" spans="1:63" customFormat="1" ht="15" x14ac:dyDescent="0.25">
      <c r="A62" s="15"/>
      <c r="B62" s="15" t="s">
        <v>52</v>
      </c>
      <c r="C62" s="36">
        <v>1.2E-2</v>
      </c>
      <c r="D62" s="36">
        <v>1.4999999999999999E-2</v>
      </c>
      <c r="E62" s="36">
        <v>1.7000000000000001E-2</v>
      </c>
      <c r="F62" s="36">
        <v>1.9E-2</v>
      </c>
      <c r="G62" s="36">
        <v>2.1999999999999999E-2</v>
      </c>
      <c r="H62" s="36">
        <v>2.4E-2</v>
      </c>
      <c r="I62" s="36">
        <v>0.03</v>
      </c>
      <c r="J62" s="36">
        <v>0.03</v>
      </c>
      <c r="K62" s="36">
        <v>0.03</v>
      </c>
      <c r="L62" s="36">
        <v>0.03</v>
      </c>
      <c r="M62" s="36">
        <v>0.03</v>
      </c>
      <c r="N62" s="36">
        <v>0.03</v>
      </c>
      <c r="O62" s="36">
        <v>0.03</v>
      </c>
      <c r="P62" s="36">
        <v>0.03</v>
      </c>
      <c r="Q62" s="36">
        <v>0.03</v>
      </c>
      <c r="R62" s="36">
        <v>2.8000000000000001E-2</v>
      </c>
      <c r="S62" s="36">
        <v>2.7E-2</v>
      </c>
      <c r="T62" s="36">
        <v>2.5000000000000001E-2</v>
      </c>
      <c r="U62" s="36">
        <v>2.5000000000000001E-2</v>
      </c>
      <c r="V62" s="36">
        <v>2.1000000000000001E-2</v>
      </c>
      <c r="W62" s="36">
        <v>2.1000000000000001E-2</v>
      </c>
      <c r="X62" s="36">
        <v>2.4E-2</v>
      </c>
      <c r="Y62" s="36">
        <v>2.3E-2</v>
      </c>
      <c r="Z62" s="36">
        <v>0.03</v>
      </c>
      <c r="AA62" s="36">
        <v>2.5999999999999999E-2</v>
      </c>
      <c r="AB62" s="36">
        <v>2.3E-2</v>
      </c>
      <c r="AC62" s="36">
        <v>3.7999999999999999E-2</v>
      </c>
      <c r="AD62" s="36">
        <v>2.3E-2</v>
      </c>
      <c r="AE62" s="36">
        <v>2.1999999999999999E-2</v>
      </c>
      <c r="AF62" s="36">
        <v>1.7999999999999999E-2</v>
      </c>
      <c r="AG62" s="36">
        <v>1.4999999999999999E-2</v>
      </c>
      <c r="AH62" s="36">
        <v>1.2E-2</v>
      </c>
      <c r="AI62" s="36">
        <v>1.6E-2</v>
      </c>
      <c r="AJ62" s="36">
        <v>1.7000000000000001E-2</v>
      </c>
      <c r="AK62" s="40">
        <v>2.0285714285714285E-2</v>
      </c>
      <c r="AL62" s="40">
        <v>2.357142857142857E-2</v>
      </c>
      <c r="AM62" s="40">
        <v>2.6857142857142854E-2</v>
      </c>
      <c r="AN62" s="40">
        <v>3.0142857142857138E-2</v>
      </c>
      <c r="AO62" s="40">
        <v>3.3428571428571426E-2</v>
      </c>
      <c r="AP62" s="40">
        <v>3.6714285714285713E-2</v>
      </c>
      <c r="AQ62" s="40">
        <v>0.04</v>
      </c>
      <c r="AR62" s="40">
        <v>0.04</v>
      </c>
      <c r="AS62" s="40">
        <v>0.04</v>
      </c>
      <c r="AT62" s="40">
        <v>0.04</v>
      </c>
      <c r="AU62" s="40">
        <v>0.04</v>
      </c>
      <c r="AV62" s="40">
        <v>0.04</v>
      </c>
      <c r="AW62" s="40">
        <v>0.04</v>
      </c>
      <c r="AX62" s="40">
        <v>0.04</v>
      </c>
      <c r="AY62" s="40">
        <v>0.04</v>
      </c>
      <c r="AZ62" s="40">
        <v>0.04</v>
      </c>
      <c r="BA62" s="40">
        <v>0.04</v>
      </c>
      <c r="BB62" s="40">
        <v>3.9E-2</v>
      </c>
      <c r="BC62" s="40">
        <v>3.7999999999999999E-2</v>
      </c>
      <c r="BD62" s="40">
        <v>3.6999999999999998E-2</v>
      </c>
      <c r="BE62" s="40">
        <v>3.5999999999999997E-2</v>
      </c>
      <c r="BF62" s="40">
        <v>3.4999999999999996E-2</v>
      </c>
      <c r="BG62" s="40">
        <v>3.3999999999999996E-2</v>
      </c>
      <c r="BH62" s="40">
        <v>3.2999999999999995E-2</v>
      </c>
      <c r="BI62" s="40">
        <v>3.1999999999999994E-2</v>
      </c>
      <c r="BJ62" s="40">
        <v>3.0999999999999993E-2</v>
      </c>
      <c r="BK62" s="40">
        <v>0.03</v>
      </c>
    </row>
    <row r="63" spans="1:63" customFormat="1" ht="15" x14ac:dyDescent="0.25">
      <c r="A63" s="5" t="s">
        <v>35</v>
      </c>
      <c r="B63" s="5" t="s">
        <v>43</v>
      </c>
      <c r="C63" s="38">
        <v>0.35499999999999998</v>
      </c>
      <c r="D63" s="38">
        <v>0.34499999999999997</v>
      </c>
      <c r="E63" s="38">
        <v>0.33600000000000002</v>
      </c>
      <c r="F63" s="38">
        <v>0.32700000000000001</v>
      </c>
      <c r="G63" s="38">
        <v>0.318</v>
      </c>
      <c r="H63" s="38">
        <v>0.309</v>
      </c>
      <c r="I63" s="38">
        <v>0.3</v>
      </c>
      <c r="J63" s="38">
        <v>0.3</v>
      </c>
      <c r="K63" s="38">
        <v>0.3</v>
      </c>
      <c r="L63" s="38">
        <v>0.3</v>
      </c>
      <c r="M63" s="38">
        <v>0.18</v>
      </c>
      <c r="N63" s="38">
        <v>0.15</v>
      </c>
      <c r="O63" s="38">
        <v>0.12</v>
      </c>
      <c r="P63" s="38">
        <v>0.08</v>
      </c>
      <c r="Q63" s="38">
        <v>0.06</v>
      </c>
      <c r="R63" s="38">
        <v>6.2E-2</v>
      </c>
      <c r="S63" s="38">
        <v>6.4000000000000001E-2</v>
      </c>
      <c r="T63" s="38">
        <v>6.7000000000000004E-2</v>
      </c>
      <c r="U63" s="38">
        <v>5.6000000000000001E-2</v>
      </c>
      <c r="V63" s="38">
        <v>4.8000000000000001E-2</v>
      </c>
      <c r="W63" s="38">
        <v>4.8000000000000001E-2</v>
      </c>
      <c r="X63" s="38">
        <v>3.7999999999999999E-2</v>
      </c>
      <c r="Y63" s="38">
        <v>3.3000000000000002E-2</v>
      </c>
      <c r="Z63" s="38">
        <v>0.03</v>
      </c>
      <c r="AA63" s="38">
        <v>2.8000000000000001E-2</v>
      </c>
      <c r="AB63" s="38">
        <v>2.5999999999999999E-2</v>
      </c>
      <c r="AC63" s="38">
        <v>2.4E-2</v>
      </c>
      <c r="AD63" s="38">
        <v>0.02</v>
      </c>
      <c r="AE63" s="38">
        <v>1.7000000000000001E-2</v>
      </c>
      <c r="AF63" s="38">
        <v>1.4999999999999999E-2</v>
      </c>
      <c r="AG63" s="38">
        <v>1.4E-2</v>
      </c>
      <c r="AH63" s="38">
        <v>1.2E-2</v>
      </c>
      <c r="AI63" s="38">
        <v>0.01</v>
      </c>
      <c r="AJ63" s="38">
        <v>8.0000000000000002E-3</v>
      </c>
      <c r="AK63" s="39">
        <v>6.8571428571428568E-3</v>
      </c>
      <c r="AL63" s="39">
        <v>5.7142857142857134E-3</v>
      </c>
      <c r="AM63" s="39">
        <v>4.57142857142857E-3</v>
      </c>
      <c r="AN63" s="39">
        <v>3.4285714285714271E-3</v>
      </c>
      <c r="AO63" s="39">
        <v>2.2857142857142842E-3</v>
      </c>
      <c r="AP63" s="39">
        <v>1.1428571428571412E-3</v>
      </c>
      <c r="AQ63" s="39">
        <v>0</v>
      </c>
      <c r="AR63" s="39">
        <v>0</v>
      </c>
      <c r="AS63" s="39">
        <v>0</v>
      </c>
      <c r="AT63" s="39">
        <v>0</v>
      </c>
      <c r="AU63" s="39">
        <v>0</v>
      </c>
      <c r="AV63" s="39">
        <v>0</v>
      </c>
      <c r="AW63" s="39">
        <v>0</v>
      </c>
      <c r="AX63" s="39">
        <v>0</v>
      </c>
      <c r="AY63" s="39">
        <v>0</v>
      </c>
      <c r="AZ63" s="39">
        <v>0</v>
      </c>
      <c r="BA63" s="39">
        <v>0</v>
      </c>
      <c r="BB63" s="39">
        <v>0</v>
      </c>
      <c r="BC63" s="39">
        <v>0</v>
      </c>
      <c r="BD63" s="39">
        <v>0</v>
      </c>
      <c r="BE63" s="39">
        <v>0</v>
      </c>
      <c r="BF63" s="39">
        <v>0</v>
      </c>
      <c r="BG63" s="39">
        <v>0</v>
      </c>
      <c r="BH63" s="39">
        <v>0</v>
      </c>
      <c r="BI63" s="39">
        <v>0</v>
      </c>
      <c r="BJ63" s="39">
        <v>0</v>
      </c>
      <c r="BK63" s="39">
        <v>0</v>
      </c>
    </row>
    <row r="64" spans="1:63" customFormat="1" ht="15" x14ac:dyDescent="0.25">
      <c r="A64" s="5"/>
      <c r="B64" s="5" t="s">
        <v>44</v>
      </c>
      <c r="C64" s="38">
        <v>0.436</v>
      </c>
      <c r="D64" s="38">
        <v>0.434</v>
      </c>
      <c r="E64" s="38">
        <v>0.43099999999999999</v>
      </c>
      <c r="F64" s="38">
        <v>0.42799999999999999</v>
      </c>
      <c r="G64" s="38">
        <v>0.42499999999999999</v>
      </c>
      <c r="H64" s="38">
        <v>0.42299999999999999</v>
      </c>
      <c r="I64" s="38">
        <v>0.42</v>
      </c>
      <c r="J64" s="38">
        <v>0.36</v>
      </c>
      <c r="K64" s="38">
        <v>0.3</v>
      </c>
      <c r="L64" s="38">
        <v>0.3</v>
      </c>
      <c r="M64" s="38">
        <v>0.28000000000000003</v>
      </c>
      <c r="N64" s="38">
        <v>0.25</v>
      </c>
      <c r="O64" s="38">
        <v>0.23</v>
      </c>
      <c r="P64" s="38">
        <v>0.18</v>
      </c>
      <c r="Q64" s="38">
        <v>0.16</v>
      </c>
      <c r="R64" s="38">
        <v>0.14000000000000001</v>
      </c>
      <c r="S64" s="38">
        <v>0.12</v>
      </c>
      <c r="T64" s="38">
        <v>0.1</v>
      </c>
      <c r="U64" s="38">
        <v>8.5999999999999993E-2</v>
      </c>
      <c r="V64" s="38">
        <v>7.3999999999999996E-2</v>
      </c>
      <c r="W64" s="38">
        <v>7.3999999999999996E-2</v>
      </c>
      <c r="X64" s="38">
        <v>5.8999999999999997E-2</v>
      </c>
      <c r="Y64" s="38">
        <v>5.2999999999999999E-2</v>
      </c>
      <c r="Z64" s="38">
        <v>5.1999999999999998E-2</v>
      </c>
      <c r="AA64" s="38">
        <v>4.2999999999999997E-2</v>
      </c>
      <c r="AB64" s="38">
        <v>0.04</v>
      </c>
      <c r="AC64" s="38">
        <v>3.5000000000000003E-2</v>
      </c>
      <c r="AD64" s="38">
        <v>0.03</v>
      </c>
      <c r="AE64" s="38">
        <v>2.5999999999999999E-2</v>
      </c>
      <c r="AF64" s="38">
        <v>2.4E-2</v>
      </c>
      <c r="AG64" s="38">
        <v>0.02</v>
      </c>
      <c r="AH64" s="38">
        <v>1.7999999999999999E-2</v>
      </c>
      <c r="AI64" s="38">
        <v>1.4999999999999999E-2</v>
      </c>
      <c r="AJ64" s="38">
        <v>1.0999999999999999E-2</v>
      </c>
      <c r="AK64" s="39">
        <v>9.4285714285714285E-3</v>
      </c>
      <c r="AL64" s="39">
        <v>7.8571428571428577E-3</v>
      </c>
      <c r="AM64" s="39">
        <v>6.2857142857142868E-3</v>
      </c>
      <c r="AN64" s="39">
        <v>4.714285714285716E-3</v>
      </c>
      <c r="AO64" s="39">
        <v>3.1428571428571447E-3</v>
      </c>
      <c r="AP64" s="39">
        <v>1.5714285714285734E-3</v>
      </c>
      <c r="AQ64" s="39">
        <v>0</v>
      </c>
      <c r="AR64" s="39">
        <v>0</v>
      </c>
      <c r="AS64" s="39">
        <v>0</v>
      </c>
      <c r="AT64" s="39">
        <v>0</v>
      </c>
      <c r="AU64" s="39">
        <v>0</v>
      </c>
      <c r="AV64" s="39">
        <v>0</v>
      </c>
      <c r="AW64" s="39">
        <v>0</v>
      </c>
      <c r="AX64" s="39">
        <v>0</v>
      </c>
      <c r="AY64" s="39">
        <v>0</v>
      </c>
      <c r="AZ64" s="39">
        <v>0</v>
      </c>
      <c r="BA64" s="39">
        <v>0</v>
      </c>
      <c r="BB64" s="39">
        <v>0</v>
      </c>
      <c r="BC64" s="39">
        <v>0</v>
      </c>
      <c r="BD64" s="39">
        <v>0</v>
      </c>
      <c r="BE64" s="39">
        <v>0</v>
      </c>
      <c r="BF64" s="39">
        <v>0</v>
      </c>
      <c r="BG64" s="39">
        <v>0</v>
      </c>
      <c r="BH64" s="39">
        <v>0</v>
      </c>
      <c r="BI64" s="39">
        <v>0</v>
      </c>
      <c r="BJ64" s="39">
        <v>0</v>
      </c>
      <c r="BK64" s="39">
        <v>0</v>
      </c>
    </row>
    <row r="65" spans="1:63" customFormat="1" ht="15" x14ac:dyDescent="0.25">
      <c r="A65" s="5"/>
      <c r="B65" s="5" t="s">
        <v>46</v>
      </c>
      <c r="C65" s="38">
        <v>3.5999999999999997E-2</v>
      </c>
      <c r="D65" s="38">
        <v>3.5000000000000003E-2</v>
      </c>
      <c r="E65" s="38">
        <v>3.4000000000000002E-2</v>
      </c>
      <c r="F65" s="38">
        <v>3.3000000000000002E-2</v>
      </c>
      <c r="G65" s="38">
        <v>3.2000000000000001E-2</v>
      </c>
      <c r="H65" s="38">
        <v>3.1E-2</v>
      </c>
      <c r="I65" s="38">
        <v>0.03</v>
      </c>
      <c r="J65" s="38">
        <v>0.03</v>
      </c>
      <c r="K65" s="38">
        <v>0.03</v>
      </c>
      <c r="L65" s="38">
        <v>0.03</v>
      </c>
      <c r="M65" s="38">
        <v>0.06</v>
      </c>
      <c r="N65" s="38">
        <v>0.09</v>
      </c>
      <c r="O65" s="38">
        <v>0.11</v>
      </c>
      <c r="P65" s="38">
        <v>0.16</v>
      </c>
      <c r="Q65" s="38">
        <v>0.17</v>
      </c>
      <c r="R65" s="38">
        <v>0.158</v>
      </c>
      <c r="S65" s="38">
        <v>0.14599999999999999</v>
      </c>
      <c r="T65" s="38">
        <v>0.13400000000000001</v>
      </c>
      <c r="U65" s="38">
        <v>0.13700000000000001</v>
      </c>
      <c r="V65" s="38">
        <v>0.14099999999999999</v>
      </c>
      <c r="W65" s="38">
        <v>0.14099999999999999</v>
      </c>
      <c r="X65" s="38">
        <v>0.155</v>
      </c>
      <c r="Y65" s="38">
        <v>0.153</v>
      </c>
      <c r="Z65" s="38">
        <v>0.14099999999999999</v>
      </c>
      <c r="AA65" s="38">
        <v>0.15</v>
      </c>
      <c r="AB65" s="38">
        <v>0.152</v>
      </c>
      <c r="AC65" s="38">
        <v>0.14899999999999999</v>
      </c>
      <c r="AD65" s="38">
        <v>0.14899999999999999</v>
      </c>
      <c r="AE65" s="38">
        <v>0.155</v>
      </c>
      <c r="AF65" s="38">
        <v>0.159</v>
      </c>
      <c r="AG65" s="38">
        <v>0.159</v>
      </c>
      <c r="AH65" s="38">
        <v>0.16400000000000001</v>
      </c>
      <c r="AI65" s="38">
        <v>0.16700000000000001</v>
      </c>
      <c r="AJ65" s="38">
        <v>0.16800000000000001</v>
      </c>
      <c r="AK65" s="39">
        <v>0.15828571428571431</v>
      </c>
      <c r="AL65" s="39">
        <v>0.1485714285714286</v>
      </c>
      <c r="AM65" s="39">
        <v>0.1388571428571429</v>
      </c>
      <c r="AN65" s="39">
        <v>0.1291428571428572</v>
      </c>
      <c r="AO65" s="39">
        <v>0.11942857142857148</v>
      </c>
      <c r="AP65" s="39">
        <v>0.10971428571428576</v>
      </c>
      <c r="AQ65" s="39">
        <v>0.1</v>
      </c>
      <c r="AR65" s="39">
        <v>9.1999999999999998E-2</v>
      </c>
      <c r="AS65" s="39">
        <v>8.3999999999999991E-2</v>
      </c>
      <c r="AT65" s="39">
        <v>7.5999999999999984E-2</v>
      </c>
      <c r="AU65" s="39">
        <v>6.7999999999999977E-2</v>
      </c>
      <c r="AV65" s="39">
        <v>5.9999999999999977E-2</v>
      </c>
      <c r="AW65" s="39">
        <v>5.1999999999999977E-2</v>
      </c>
      <c r="AX65" s="39">
        <v>4.3999999999999977E-2</v>
      </c>
      <c r="AY65" s="39">
        <v>3.5999999999999976E-2</v>
      </c>
      <c r="AZ65" s="39">
        <v>2.7999999999999976E-2</v>
      </c>
      <c r="BA65" s="39">
        <v>0.02</v>
      </c>
      <c r="BB65" s="39">
        <v>1.9E-2</v>
      </c>
      <c r="BC65" s="39">
        <v>1.7999999999999999E-2</v>
      </c>
      <c r="BD65" s="39">
        <v>1.6999999999999998E-2</v>
      </c>
      <c r="BE65" s="39">
        <v>1.5999999999999997E-2</v>
      </c>
      <c r="BF65" s="39">
        <v>1.4999999999999996E-2</v>
      </c>
      <c r="BG65" s="39">
        <v>1.3999999999999995E-2</v>
      </c>
      <c r="BH65" s="39">
        <v>1.2999999999999994E-2</v>
      </c>
      <c r="BI65" s="39">
        <v>1.1999999999999993E-2</v>
      </c>
      <c r="BJ65" s="39">
        <v>1.0999999999999992E-2</v>
      </c>
      <c r="BK65" s="39">
        <v>0.01</v>
      </c>
    </row>
    <row r="66" spans="1:63" customFormat="1" ht="15" x14ac:dyDescent="0.25">
      <c r="A66" s="23"/>
      <c r="B66" s="5" t="s">
        <v>122</v>
      </c>
      <c r="C66" s="38">
        <v>0.13100000000000001</v>
      </c>
      <c r="D66" s="38">
        <v>0.13900000000000001</v>
      </c>
      <c r="E66" s="38">
        <v>0.14699999999999999</v>
      </c>
      <c r="F66" s="38">
        <v>0.155</v>
      </c>
      <c r="G66" s="38">
        <v>0.16400000000000001</v>
      </c>
      <c r="H66" s="38">
        <v>0.17199999999999999</v>
      </c>
      <c r="I66" s="38">
        <v>0.18</v>
      </c>
      <c r="J66" s="38">
        <v>0.21</v>
      </c>
      <c r="K66" s="38">
        <v>0.24</v>
      </c>
      <c r="L66" s="38">
        <v>0.24</v>
      </c>
      <c r="M66" s="38">
        <v>0.34</v>
      </c>
      <c r="N66" s="38">
        <v>0.36</v>
      </c>
      <c r="O66" s="38">
        <v>0.39</v>
      </c>
      <c r="P66" s="38">
        <v>0.42</v>
      </c>
      <c r="Q66" s="38">
        <v>0.44</v>
      </c>
      <c r="R66" s="38">
        <v>0.434</v>
      </c>
      <c r="S66" s="38">
        <v>0.42899999999999999</v>
      </c>
      <c r="T66" s="38">
        <v>0.42299999999999999</v>
      </c>
      <c r="U66" s="38">
        <v>0.436</v>
      </c>
      <c r="V66" s="38">
        <v>0.44500000000000001</v>
      </c>
      <c r="W66" s="38">
        <v>0.44500000000000001</v>
      </c>
      <c r="X66" s="38">
        <v>0.45600000000000002</v>
      </c>
      <c r="Y66" s="38">
        <v>0.45900000000000002</v>
      </c>
      <c r="Z66" s="38">
        <v>0.47399999999999998</v>
      </c>
      <c r="AA66" s="38">
        <v>0.46600000000000003</v>
      </c>
      <c r="AB66" s="38">
        <v>0.46200000000000002</v>
      </c>
      <c r="AC66" s="38">
        <v>0.45900000000000002</v>
      </c>
      <c r="AD66" s="38">
        <v>0.46100000000000002</v>
      </c>
      <c r="AE66" s="38">
        <v>0.45800000000000002</v>
      </c>
      <c r="AF66" s="38">
        <v>0.45400000000000001</v>
      </c>
      <c r="AG66" s="38">
        <v>0.44900000000000001</v>
      </c>
      <c r="AH66" s="38">
        <v>0.441</v>
      </c>
      <c r="AI66" s="38">
        <v>0.437</v>
      </c>
      <c r="AJ66" s="38">
        <v>0.438</v>
      </c>
      <c r="AK66" s="39">
        <v>0.41257142857142859</v>
      </c>
      <c r="AL66" s="39">
        <v>0.38714285714285718</v>
      </c>
      <c r="AM66" s="39">
        <v>0.36171428571428577</v>
      </c>
      <c r="AN66" s="39">
        <v>0.33628571428571435</v>
      </c>
      <c r="AO66" s="39">
        <v>0.31085714285714294</v>
      </c>
      <c r="AP66" s="39">
        <v>0.28542857142857153</v>
      </c>
      <c r="AQ66" s="39">
        <v>0.26</v>
      </c>
      <c r="AR66" s="39">
        <v>0.25600000000000001</v>
      </c>
      <c r="AS66" s="39">
        <v>0.252</v>
      </c>
      <c r="AT66" s="39">
        <v>0.248</v>
      </c>
      <c r="AU66" s="39">
        <v>0.24399999999999999</v>
      </c>
      <c r="AV66" s="39">
        <v>0.24</v>
      </c>
      <c r="AW66" s="39">
        <v>0.23599999999999999</v>
      </c>
      <c r="AX66" s="39">
        <v>0.23199999999999998</v>
      </c>
      <c r="AY66" s="39">
        <v>0.22799999999999998</v>
      </c>
      <c r="AZ66" s="39">
        <v>0.22399999999999998</v>
      </c>
      <c r="BA66" s="39">
        <v>0.22</v>
      </c>
      <c r="BB66" s="39">
        <v>0.21299999999999999</v>
      </c>
      <c r="BC66" s="39">
        <v>0.20599999999999999</v>
      </c>
      <c r="BD66" s="39">
        <v>0.19899999999999998</v>
      </c>
      <c r="BE66" s="39">
        <v>0.19199999999999998</v>
      </c>
      <c r="BF66" s="39">
        <v>0.18499999999999997</v>
      </c>
      <c r="BG66" s="39">
        <v>0.17799999999999996</v>
      </c>
      <c r="BH66" s="39">
        <v>0.17099999999999996</v>
      </c>
      <c r="BI66" s="39">
        <v>0.16399999999999995</v>
      </c>
      <c r="BJ66" s="39">
        <v>0.15699999999999995</v>
      </c>
      <c r="BK66" s="39">
        <v>0.15</v>
      </c>
    </row>
    <row r="67" spans="1:63" customFormat="1" ht="15" x14ac:dyDescent="0.25">
      <c r="A67" s="5"/>
      <c r="B67" s="5" t="s">
        <v>47</v>
      </c>
      <c r="C67" s="38">
        <v>0.01</v>
      </c>
      <c r="D67" s="38">
        <v>0.01</v>
      </c>
      <c r="E67" s="38">
        <v>0.01</v>
      </c>
      <c r="F67" s="38">
        <v>0.01</v>
      </c>
      <c r="G67" s="38">
        <v>0.01</v>
      </c>
      <c r="H67" s="38">
        <v>0.01</v>
      </c>
      <c r="I67" s="38">
        <v>0.01</v>
      </c>
      <c r="J67" s="38">
        <v>0.02</v>
      </c>
      <c r="K67" s="38">
        <v>0.03</v>
      </c>
      <c r="L67" s="38">
        <v>0.03</v>
      </c>
      <c r="M67" s="38">
        <v>0.03</v>
      </c>
      <c r="N67" s="38">
        <v>0.04</v>
      </c>
      <c r="O67" s="38">
        <v>0.04</v>
      </c>
      <c r="P67" s="38">
        <v>0.05</v>
      </c>
      <c r="Q67" s="38">
        <v>0.06</v>
      </c>
      <c r="R67" s="38">
        <v>0.106</v>
      </c>
      <c r="S67" s="38">
        <v>0.153</v>
      </c>
      <c r="T67" s="38">
        <v>0.19900000000000001</v>
      </c>
      <c r="U67" s="38">
        <v>0.20300000000000001</v>
      </c>
      <c r="V67" s="38">
        <v>0.20799999999999999</v>
      </c>
      <c r="W67" s="38">
        <v>0.20799999999999999</v>
      </c>
      <c r="X67" s="38">
        <v>0.21299999999999999</v>
      </c>
      <c r="Y67" s="38">
        <v>0.215</v>
      </c>
      <c r="Z67" s="38">
        <v>0.217</v>
      </c>
      <c r="AA67" s="38">
        <v>0.215</v>
      </c>
      <c r="AB67" s="38">
        <v>0.214</v>
      </c>
      <c r="AC67" s="38">
        <v>0.219</v>
      </c>
      <c r="AD67" s="38">
        <v>0.215</v>
      </c>
      <c r="AE67" s="38">
        <v>0.217</v>
      </c>
      <c r="AF67" s="38">
        <v>0.215</v>
      </c>
      <c r="AG67" s="38">
        <v>0.218</v>
      </c>
      <c r="AH67" s="38">
        <v>0.216</v>
      </c>
      <c r="AI67" s="38">
        <v>0.21199999999999999</v>
      </c>
      <c r="AJ67" s="38">
        <v>0.20799999999999999</v>
      </c>
      <c r="AK67" s="39">
        <v>0.19971428571428571</v>
      </c>
      <c r="AL67" s="39">
        <v>0.19142857142857142</v>
      </c>
      <c r="AM67" s="39">
        <v>0.18314285714285714</v>
      </c>
      <c r="AN67" s="39">
        <v>0.17485714285714285</v>
      </c>
      <c r="AO67" s="39">
        <v>0.16657142857142856</v>
      </c>
      <c r="AP67" s="39">
        <v>0.15828571428571428</v>
      </c>
      <c r="AQ67" s="39">
        <v>0.15</v>
      </c>
      <c r="AR67" s="39">
        <v>0.15</v>
      </c>
      <c r="AS67" s="39">
        <v>0.15</v>
      </c>
      <c r="AT67" s="39">
        <v>0.15</v>
      </c>
      <c r="AU67" s="39">
        <v>0.15</v>
      </c>
      <c r="AV67" s="39">
        <v>0.15</v>
      </c>
      <c r="AW67" s="39">
        <v>0.15</v>
      </c>
      <c r="AX67" s="39">
        <v>0.15</v>
      </c>
      <c r="AY67" s="39">
        <v>0.15</v>
      </c>
      <c r="AZ67" s="39">
        <v>0.15</v>
      </c>
      <c r="BA67" s="39">
        <v>0.15</v>
      </c>
      <c r="BB67" s="39">
        <v>0.14499999999999999</v>
      </c>
      <c r="BC67" s="39">
        <v>0.13999999999999999</v>
      </c>
      <c r="BD67" s="39">
        <v>0.13499999999999998</v>
      </c>
      <c r="BE67" s="39">
        <v>0.12999999999999998</v>
      </c>
      <c r="BF67" s="39">
        <v>0.12499999999999997</v>
      </c>
      <c r="BG67" s="39">
        <v>0.11999999999999997</v>
      </c>
      <c r="BH67" s="39">
        <v>0.11499999999999996</v>
      </c>
      <c r="BI67" s="39">
        <v>0.10999999999999996</v>
      </c>
      <c r="BJ67" s="39">
        <v>0.10499999999999995</v>
      </c>
      <c r="BK67" s="39">
        <v>0.1</v>
      </c>
    </row>
    <row r="68" spans="1:63" customFormat="1" ht="15" x14ac:dyDescent="0.25">
      <c r="A68" s="5"/>
      <c r="B68" s="5" t="s">
        <v>48</v>
      </c>
      <c r="C68" s="38">
        <v>0</v>
      </c>
      <c r="D68" s="38">
        <v>0</v>
      </c>
      <c r="E68" s="38">
        <v>0</v>
      </c>
      <c r="F68" s="38">
        <v>0</v>
      </c>
      <c r="G68" s="38">
        <v>0</v>
      </c>
      <c r="H68" s="38">
        <v>0</v>
      </c>
      <c r="I68" s="38">
        <v>0</v>
      </c>
      <c r="J68" s="38">
        <v>0</v>
      </c>
      <c r="K68" s="38">
        <v>0</v>
      </c>
      <c r="L68" s="38">
        <v>0</v>
      </c>
      <c r="M68" s="38">
        <v>0</v>
      </c>
      <c r="N68" s="38">
        <v>0</v>
      </c>
      <c r="O68" s="38">
        <v>0</v>
      </c>
      <c r="P68" s="38">
        <v>0</v>
      </c>
      <c r="Q68" s="38">
        <v>0</v>
      </c>
      <c r="R68" s="38">
        <v>0</v>
      </c>
      <c r="S68" s="38">
        <v>0</v>
      </c>
      <c r="T68" s="38">
        <v>7.0000000000000001E-3</v>
      </c>
      <c r="U68" s="38">
        <v>1.7000000000000001E-2</v>
      </c>
      <c r="V68" s="38">
        <v>2.4E-2</v>
      </c>
      <c r="W68" s="38">
        <v>2.4E-2</v>
      </c>
      <c r="X68" s="38">
        <v>2.5999999999999999E-2</v>
      </c>
      <c r="Y68" s="38">
        <v>3.3000000000000002E-2</v>
      </c>
      <c r="Z68" s="38">
        <v>2.7E-2</v>
      </c>
      <c r="AA68" s="38">
        <v>0.04</v>
      </c>
      <c r="AB68" s="38">
        <v>4.3999999999999997E-2</v>
      </c>
      <c r="AC68" s="38">
        <v>4.7E-2</v>
      </c>
      <c r="AD68" s="38">
        <v>5.2999999999999999E-2</v>
      </c>
      <c r="AE68" s="38">
        <v>5.3999999999999999E-2</v>
      </c>
      <c r="AF68" s="38">
        <v>5.7000000000000002E-2</v>
      </c>
      <c r="AG68" s="38">
        <v>5.8999999999999997E-2</v>
      </c>
      <c r="AH68" s="38">
        <v>5.8999999999999997E-2</v>
      </c>
      <c r="AI68" s="38">
        <v>6.6000000000000003E-2</v>
      </c>
      <c r="AJ68" s="38">
        <v>6.9000000000000006E-2</v>
      </c>
      <c r="AK68" s="39">
        <v>0.11671428571428571</v>
      </c>
      <c r="AL68" s="39">
        <v>0.16442857142857142</v>
      </c>
      <c r="AM68" s="39">
        <v>0.21214285714285713</v>
      </c>
      <c r="AN68" s="39">
        <v>0.25985714285714284</v>
      </c>
      <c r="AO68" s="39">
        <v>0.30757142857142855</v>
      </c>
      <c r="AP68" s="39">
        <v>0.35528571428571426</v>
      </c>
      <c r="AQ68" s="39">
        <v>0.40300000000000002</v>
      </c>
      <c r="AR68" s="39">
        <v>0.41470000000000001</v>
      </c>
      <c r="AS68" s="39">
        <v>0.4264</v>
      </c>
      <c r="AT68" s="39">
        <v>0.43809999999999999</v>
      </c>
      <c r="AU68" s="39">
        <v>0.44979999999999998</v>
      </c>
      <c r="AV68" s="39">
        <v>0.46149999999999997</v>
      </c>
      <c r="AW68" s="39">
        <v>0.47319999999999995</v>
      </c>
      <c r="AX68" s="39">
        <v>0.48489999999999994</v>
      </c>
      <c r="AY68" s="39">
        <v>0.49659999999999993</v>
      </c>
      <c r="AZ68" s="39">
        <v>0.50829999999999997</v>
      </c>
      <c r="BA68" s="39">
        <v>0.52</v>
      </c>
      <c r="BB68" s="39">
        <v>0.53300000000000003</v>
      </c>
      <c r="BC68" s="39">
        <v>0.54600000000000004</v>
      </c>
      <c r="BD68" s="39">
        <v>0.55900000000000005</v>
      </c>
      <c r="BE68" s="39">
        <v>0.57200000000000006</v>
      </c>
      <c r="BF68" s="39">
        <v>0.58500000000000008</v>
      </c>
      <c r="BG68" s="39">
        <v>0.59800000000000009</v>
      </c>
      <c r="BH68" s="39">
        <v>0.6110000000000001</v>
      </c>
      <c r="BI68" s="39">
        <v>0.62400000000000011</v>
      </c>
      <c r="BJ68" s="39">
        <v>0.63700000000000012</v>
      </c>
      <c r="BK68" s="39">
        <v>0.65</v>
      </c>
    </row>
    <row r="69" spans="1:63" customFormat="1" ht="15" x14ac:dyDescent="0.25">
      <c r="A69" s="5"/>
      <c r="B69" s="5" t="s">
        <v>41</v>
      </c>
      <c r="C69" s="38">
        <v>0</v>
      </c>
      <c r="D69" s="38">
        <v>0</v>
      </c>
      <c r="E69" s="38">
        <v>0</v>
      </c>
      <c r="F69" s="38">
        <v>0</v>
      </c>
      <c r="G69" s="38">
        <v>0</v>
      </c>
      <c r="H69" s="38">
        <v>0</v>
      </c>
      <c r="I69" s="38">
        <v>0</v>
      </c>
      <c r="J69" s="38">
        <v>0</v>
      </c>
      <c r="K69" s="38">
        <v>0</v>
      </c>
      <c r="L69" s="38">
        <v>0</v>
      </c>
      <c r="M69" s="38">
        <v>0</v>
      </c>
      <c r="N69" s="38">
        <v>0</v>
      </c>
      <c r="O69" s="38">
        <v>0</v>
      </c>
      <c r="P69" s="38">
        <v>0</v>
      </c>
      <c r="Q69" s="38">
        <v>0</v>
      </c>
      <c r="R69" s="38">
        <v>8.9999999999999993E-3</v>
      </c>
      <c r="S69" s="38">
        <v>1.7999999999999999E-2</v>
      </c>
      <c r="T69" s="38">
        <v>0.02</v>
      </c>
      <c r="U69" s="38">
        <v>0.02</v>
      </c>
      <c r="V69" s="38">
        <v>0.02</v>
      </c>
      <c r="W69" s="38">
        <v>0.02</v>
      </c>
      <c r="X69" s="38">
        <v>2.1000000000000001E-2</v>
      </c>
      <c r="Y69" s="38">
        <v>2.4E-2</v>
      </c>
      <c r="Z69" s="38">
        <v>2.7E-2</v>
      </c>
      <c r="AA69" s="38">
        <v>0.03</v>
      </c>
      <c r="AB69" s="38">
        <v>3.4000000000000002E-2</v>
      </c>
      <c r="AC69" s="38">
        <v>0.04</v>
      </c>
      <c r="AD69" s="38">
        <v>4.3999999999999997E-2</v>
      </c>
      <c r="AE69" s="38">
        <v>4.7E-2</v>
      </c>
      <c r="AF69" s="38">
        <v>4.9000000000000002E-2</v>
      </c>
      <c r="AG69" s="38">
        <v>5.5E-2</v>
      </c>
      <c r="AH69" s="38">
        <v>6.4000000000000001E-2</v>
      </c>
      <c r="AI69" s="38">
        <v>6.7000000000000004E-2</v>
      </c>
      <c r="AJ69" s="38">
        <v>7.2999999999999995E-2</v>
      </c>
      <c r="AK69" s="39">
        <v>7.1142857142857133E-2</v>
      </c>
      <c r="AL69" s="39">
        <v>6.928571428571427E-2</v>
      </c>
      <c r="AM69" s="39">
        <v>6.7428571428571407E-2</v>
      </c>
      <c r="AN69" s="39">
        <v>6.5571428571428544E-2</v>
      </c>
      <c r="AO69" s="39">
        <v>6.3714285714285682E-2</v>
      </c>
      <c r="AP69" s="39">
        <v>6.1857142857142826E-2</v>
      </c>
      <c r="AQ69" s="39">
        <v>0.06</v>
      </c>
      <c r="AR69" s="39">
        <v>6.0199999999999997E-2</v>
      </c>
      <c r="AS69" s="39">
        <v>6.0399999999999995E-2</v>
      </c>
      <c r="AT69" s="39">
        <v>6.0599999999999994E-2</v>
      </c>
      <c r="AU69" s="39">
        <v>6.0799999999999993E-2</v>
      </c>
      <c r="AV69" s="39">
        <v>6.0999999999999992E-2</v>
      </c>
      <c r="AW69" s="39">
        <v>6.1199999999999991E-2</v>
      </c>
      <c r="AX69" s="39">
        <v>6.1399999999999989E-2</v>
      </c>
      <c r="AY69" s="39">
        <v>6.1599999999999988E-2</v>
      </c>
      <c r="AZ69" s="39">
        <v>6.1799999999999987E-2</v>
      </c>
      <c r="BA69" s="39">
        <v>6.2E-2</v>
      </c>
      <c r="BB69" s="39">
        <v>6.2199999999999998E-2</v>
      </c>
      <c r="BC69" s="39">
        <v>6.2399999999999997E-2</v>
      </c>
      <c r="BD69" s="39">
        <v>6.2600000000000003E-2</v>
      </c>
      <c r="BE69" s="39">
        <v>6.2800000000000009E-2</v>
      </c>
      <c r="BF69" s="39">
        <v>6.3000000000000014E-2</v>
      </c>
      <c r="BG69" s="39">
        <v>6.320000000000002E-2</v>
      </c>
      <c r="BH69" s="39">
        <v>6.3400000000000026E-2</v>
      </c>
      <c r="BI69" s="39">
        <v>6.3600000000000032E-2</v>
      </c>
      <c r="BJ69" s="39">
        <v>6.3800000000000037E-2</v>
      </c>
      <c r="BK69" s="39">
        <v>6.4000000000000001E-2</v>
      </c>
    </row>
    <row r="70" spans="1:63" customFormat="1" ht="15" x14ac:dyDescent="0.25">
      <c r="A70" s="5"/>
      <c r="B70" s="5" t="s">
        <v>50</v>
      </c>
      <c r="C70" s="38">
        <v>2.5000000000000001E-2</v>
      </c>
      <c r="D70" s="38">
        <v>2.9000000000000001E-2</v>
      </c>
      <c r="E70" s="38">
        <v>3.4000000000000002E-2</v>
      </c>
      <c r="F70" s="38">
        <v>3.7999999999999999E-2</v>
      </c>
      <c r="G70" s="38">
        <v>4.2000000000000003E-2</v>
      </c>
      <c r="H70" s="38">
        <v>4.5999999999999999E-2</v>
      </c>
      <c r="I70" s="38">
        <v>0.05</v>
      </c>
      <c r="J70" s="38">
        <v>6.25E-2</v>
      </c>
      <c r="K70" s="38">
        <v>7.4999999999999997E-2</v>
      </c>
      <c r="L70" s="38">
        <v>7.4999999999999997E-2</v>
      </c>
      <c r="M70" s="38">
        <v>7.0000000000000007E-2</v>
      </c>
      <c r="N70" s="38">
        <v>7.0000000000000007E-2</v>
      </c>
      <c r="O70" s="38">
        <v>7.0000000000000007E-2</v>
      </c>
      <c r="P70" s="38">
        <v>7.0000000000000007E-2</v>
      </c>
      <c r="Q70" s="38">
        <v>7.0000000000000007E-2</v>
      </c>
      <c r="R70" s="38">
        <v>5.4000000000000006E-2</v>
      </c>
      <c r="S70" s="38">
        <v>3.8000000000000006E-2</v>
      </c>
      <c r="T70" s="38">
        <v>2.1999999999999999E-2</v>
      </c>
      <c r="U70" s="38">
        <v>2.1000000000000001E-2</v>
      </c>
      <c r="V70" s="38">
        <v>1.7999999999999999E-2</v>
      </c>
      <c r="W70" s="38">
        <v>1.7999999999999999E-2</v>
      </c>
      <c r="X70" s="38">
        <v>1.4999999999999999E-2</v>
      </c>
      <c r="Y70" s="38">
        <v>1.4E-2</v>
      </c>
      <c r="Z70" s="38">
        <v>1.4999999999999999E-2</v>
      </c>
      <c r="AA70" s="38">
        <v>1.2999999999999999E-2</v>
      </c>
      <c r="AB70" s="38">
        <v>1.4E-2</v>
      </c>
      <c r="AC70" s="38">
        <v>1.2E-2</v>
      </c>
      <c r="AD70" s="38">
        <v>1.2999999999999999E-2</v>
      </c>
      <c r="AE70" s="38">
        <v>1.2E-2</v>
      </c>
      <c r="AF70" s="38">
        <v>1.2E-2</v>
      </c>
      <c r="AG70" s="38">
        <v>1.2E-2</v>
      </c>
      <c r="AH70" s="38">
        <v>1.2E-2</v>
      </c>
      <c r="AI70" s="38">
        <v>1.2E-2</v>
      </c>
      <c r="AJ70" s="38">
        <v>1.0999999999999999E-2</v>
      </c>
      <c r="AK70" s="39">
        <v>1.057142857142857E-2</v>
      </c>
      <c r="AL70" s="39">
        <v>1.0142857142857141E-2</v>
      </c>
      <c r="AM70" s="39">
        <v>9.7142857142857118E-3</v>
      </c>
      <c r="AN70" s="39">
        <v>9.2857142857142826E-3</v>
      </c>
      <c r="AO70" s="39">
        <v>8.8571428571428534E-3</v>
      </c>
      <c r="AP70" s="39">
        <v>8.4285714285714242E-3</v>
      </c>
      <c r="AQ70" s="39">
        <v>8.0000000000000002E-3</v>
      </c>
      <c r="AR70" s="39">
        <v>8.0000000000000002E-3</v>
      </c>
      <c r="AS70" s="39">
        <v>8.0000000000000002E-3</v>
      </c>
      <c r="AT70" s="39">
        <v>8.0000000000000002E-3</v>
      </c>
      <c r="AU70" s="39">
        <v>8.0000000000000002E-3</v>
      </c>
      <c r="AV70" s="39">
        <v>8.0000000000000002E-3</v>
      </c>
      <c r="AW70" s="39">
        <v>8.0000000000000002E-3</v>
      </c>
      <c r="AX70" s="39">
        <v>8.0000000000000002E-3</v>
      </c>
      <c r="AY70" s="39">
        <v>8.0000000000000002E-3</v>
      </c>
      <c r="AZ70" s="39">
        <v>8.0000000000000002E-3</v>
      </c>
      <c r="BA70" s="39">
        <v>8.0000000000000002E-3</v>
      </c>
      <c r="BB70" s="39">
        <v>8.0000000000000002E-3</v>
      </c>
      <c r="BC70" s="39">
        <v>8.0000000000000002E-3</v>
      </c>
      <c r="BD70" s="39">
        <v>8.0000000000000002E-3</v>
      </c>
      <c r="BE70" s="39">
        <v>8.0000000000000002E-3</v>
      </c>
      <c r="BF70" s="39">
        <v>8.0000000000000002E-3</v>
      </c>
      <c r="BG70" s="39">
        <v>8.0000000000000002E-3</v>
      </c>
      <c r="BH70" s="39">
        <v>8.0000000000000002E-3</v>
      </c>
      <c r="BI70" s="39">
        <v>8.0000000000000002E-3</v>
      </c>
      <c r="BJ70" s="39">
        <v>8.0000000000000002E-3</v>
      </c>
      <c r="BK70" s="39">
        <v>8.0000000000000002E-3</v>
      </c>
    </row>
    <row r="71" spans="1:63" customFormat="1" ht="15" x14ac:dyDescent="0.25">
      <c r="A71" s="5"/>
      <c r="B71" s="5" t="s">
        <v>51</v>
      </c>
      <c r="C71" s="38">
        <v>0</v>
      </c>
      <c r="D71" s="38">
        <v>0</v>
      </c>
      <c r="E71" s="38">
        <v>0</v>
      </c>
      <c r="F71" s="38">
        <v>0</v>
      </c>
      <c r="G71" s="38">
        <v>0</v>
      </c>
      <c r="H71" s="38">
        <v>0</v>
      </c>
      <c r="I71" s="38">
        <v>0</v>
      </c>
      <c r="J71" s="38">
        <v>2.5000000000000001E-3</v>
      </c>
      <c r="K71" s="38">
        <v>5.0000000000000001E-3</v>
      </c>
      <c r="L71" s="38">
        <v>5.0000000000000001E-3</v>
      </c>
      <c r="M71" s="38">
        <v>0.01</v>
      </c>
      <c r="N71" s="38">
        <v>0.01</v>
      </c>
      <c r="O71" s="38">
        <v>0.01</v>
      </c>
      <c r="P71" s="38">
        <v>0.01</v>
      </c>
      <c r="Q71" s="38">
        <v>0.01</v>
      </c>
      <c r="R71" s="38">
        <v>1.4E-2</v>
      </c>
      <c r="S71" s="38">
        <v>1.4999999999999999E-2</v>
      </c>
      <c r="T71" s="38">
        <v>1.7999999999999999E-2</v>
      </c>
      <c r="U71" s="38">
        <v>1.6E-2</v>
      </c>
      <c r="V71" s="38">
        <v>1.4E-2</v>
      </c>
      <c r="W71" s="38">
        <v>1.4E-2</v>
      </c>
      <c r="X71" s="38">
        <v>0.01</v>
      </c>
      <c r="Y71" s="38">
        <v>0.01</v>
      </c>
      <c r="Z71" s="38">
        <v>0.01</v>
      </c>
      <c r="AA71" s="38">
        <v>8.9999999999999993E-3</v>
      </c>
      <c r="AB71" s="38">
        <v>8.9999999999999993E-3</v>
      </c>
      <c r="AC71" s="38">
        <v>8.9999999999999993E-3</v>
      </c>
      <c r="AD71" s="38">
        <v>8.0000000000000002E-3</v>
      </c>
      <c r="AE71" s="38">
        <v>8.0000000000000002E-3</v>
      </c>
      <c r="AF71" s="38">
        <v>8.9999999999999993E-3</v>
      </c>
      <c r="AG71" s="38">
        <v>8.0000000000000002E-3</v>
      </c>
      <c r="AH71" s="38">
        <v>8.0000000000000002E-3</v>
      </c>
      <c r="AI71" s="38">
        <v>8.0000000000000002E-3</v>
      </c>
      <c r="AJ71" s="38">
        <v>8.0000000000000002E-3</v>
      </c>
      <c r="AK71" s="39">
        <v>7.4285714285714285E-3</v>
      </c>
      <c r="AL71" s="39">
        <v>6.8571428571428568E-3</v>
      </c>
      <c r="AM71" s="39">
        <v>6.2857142857142851E-3</v>
      </c>
      <c r="AN71" s="39">
        <v>5.7142857142857134E-3</v>
      </c>
      <c r="AO71" s="39">
        <v>5.1428571428571417E-3</v>
      </c>
      <c r="AP71" s="39">
        <v>4.57142857142857E-3</v>
      </c>
      <c r="AQ71" s="39">
        <v>4.0000000000000001E-3</v>
      </c>
      <c r="AR71" s="39">
        <v>4.0000000000000001E-3</v>
      </c>
      <c r="AS71" s="39">
        <v>4.0000000000000001E-3</v>
      </c>
      <c r="AT71" s="39">
        <v>4.0000000000000001E-3</v>
      </c>
      <c r="AU71" s="39">
        <v>4.0000000000000001E-3</v>
      </c>
      <c r="AV71" s="39">
        <v>4.0000000000000001E-3</v>
      </c>
      <c r="AW71" s="39">
        <v>4.0000000000000001E-3</v>
      </c>
      <c r="AX71" s="39">
        <v>4.0000000000000001E-3</v>
      </c>
      <c r="AY71" s="39">
        <v>4.0000000000000001E-3</v>
      </c>
      <c r="AZ71" s="39">
        <v>4.0000000000000001E-3</v>
      </c>
      <c r="BA71" s="39">
        <v>4.0000000000000001E-3</v>
      </c>
      <c r="BB71" s="39">
        <v>3.8E-3</v>
      </c>
      <c r="BC71" s="39">
        <v>3.5999999999999999E-3</v>
      </c>
      <c r="BD71" s="39">
        <v>3.3999999999999998E-3</v>
      </c>
      <c r="BE71" s="39">
        <v>3.1999999999999997E-3</v>
      </c>
      <c r="BF71" s="39">
        <v>2.9999999999999996E-3</v>
      </c>
      <c r="BG71" s="39">
        <v>2.7999999999999995E-3</v>
      </c>
      <c r="BH71" s="39">
        <v>2.5999999999999994E-3</v>
      </c>
      <c r="BI71" s="39">
        <v>2.3999999999999994E-3</v>
      </c>
      <c r="BJ71" s="39">
        <v>2.1999999999999993E-3</v>
      </c>
      <c r="BK71" s="39">
        <v>2E-3</v>
      </c>
    </row>
    <row r="72" spans="1:63" s="2" customFormat="1" ht="15" x14ac:dyDescent="0.25">
      <c r="A72" s="15"/>
      <c r="B72" s="15" t="s">
        <v>52</v>
      </c>
      <c r="C72" s="36">
        <v>7.0000000000000001E-3</v>
      </c>
      <c r="D72" s="36">
        <v>8.0000000000000002E-3</v>
      </c>
      <c r="E72" s="36">
        <v>8.0000000000000002E-3</v>
      </c>
      <c r="F72" s="36">
        <v>8.9999999999999993E-3</v>
      </c>
      <c r="G72" s="36">
        <v>8.9999999999999993E-3</v>
      </c>
      <c r="H72" s="36">
        <v>8.9999999999999993E-3</v>
      </c>
      <c r="I72" s="36">
        <v>0.01</v>
      </c>
      <c r="J72" s="36">
        <v>1.4999999999999999E-2</v>
      </c>
      <c r="K72" s="36">
        <v>0.02</v>
      </c>
      <c r="L72" s="36">
        <v>0.02</v>
      </c>
      <c r="M72" s="36">
        <v>0.03</v>
      </c>
      <c r="N72" s="36">
        <v>0.03</v>
      </c>
      <c r="O72" s="36">
        <v>0.03</v>
      </c>
      <c r="P72" s="36">
        <v>0.03</v>
      </c>
      <c r="Q72" s="36">
        <v>0.03</v>
      </c>
      <c r="R72" s="36">
        <v>2.3E-2</v>
      </c>
      <c r="S72" s="36">
        <v>1.7000000000000001E-2</v>
      </c>
      <c r="T72" s="36">
        <v>0.01</v>
      </c>
      <c r="U72" s="36">
        <v>8.0000000000000002E-3</v>
      </c>
      <c r="V72" s="36">
        <v>8.0000000000000002E-3</v>
      </c>
      <c r="W72" s="36">
        <v>8.0000000000000002E-3</v>
      </c>
      <c r="X72" s="36">
        <v>7.0000000000000001E-3</v>
      </c>
      <c r="Y72" s="36">
        <v>6.0000000000000001E-3</v>
      </c>
      <c r="Z72" s="36">
        <v>7.0000000000000001E-3</v>
      </c>
      <c r="AA72" s="36">
        <v>6.0000000000000001E-3</v>
      </c>
      <c r="AB72" s="36">
        <v>5.0000000000000001E-3</v>
      </c>
      <c r="AC72" s="36">
        <v>6.0000000000000001E-3</v>
      </c>
      <c r="AD72" s="36">
        <v>7.0000000000000001E-3</v>
      </c>
      <c r="AE72" s="36">
        <v>6.0000000000000001E-3</v>
      </c>
      <c r="AF72" s="36">
        <v>6.0000000000000001E-3</v>
      </c>
      <c r="AG72" s="36">
        <v>6.0000000000000001E-3</v>
      </c>
      <c r="AH72" s="36">
        <v>6.0000000000000001E-3</v>
      </c>
      <c r="AI72" s="36">
        <v>6.0000000000000001E-3</v>
      </c>
      <c r="AJ72" s="36">
        <v>6.0000000000000001E-3</v>
      </c>
      <c r="AK72" s="40">
        <v>7.285714285714286E-3</v>
      </c>
      <c r="AL72" s="40">
        <v>8.5714285714285719E-3</v>
      </c>
      <c r="AM72" s="40">
        <v>9.8571428571428577E-3</v>
      </c>
      <c r="AN72" s="40">
        <v>1.1142857142857144E-2</v>
      </c>
      <c r="AO72" s="40">
        <v>1.2428571428571429E-2</v>
      </c>
      <c r="AP72" s="40">
        <v>1.3714285714285715E-2</v>
      </c>
      <c r="AQ72" s="40">
        <v>1.4999999999999999E-2</v>
      </c>
      <c r="AR72" s="40">
        <v>1.5099999999999999E-2</v>
      </c>
      <c r="AS72" s="40">
        <v>1.5199999999999998E-2</v>
      </c>
      <c r="AT72" s="40">
        <v>1.5299999999999998E-2</v>
      </c>
      <c r="AU72" s="40">
        <v>1.5399999999999997E-2</v>
      </c>
      <c r="AV72" s="40">
        <v>1.5499999999999996E-2</v>
      </c>
      <c r="AW72" s="40">
        <v>1.5599999999999996E-2</v>
      </c>
      <c r="AX72" s="40">
        <v>1.5699999999999995E-2</v>
      </c>
      <c r="AY72" s="40">
        <v>1.5799999999999995E-2</v>
      </c>
      <c r="AZ72" s="40">
        <v>1.5899999999999994E-2</v>
      </c>
      <c r="BA72" s="40">
        <v>1.6E-2</v>
      </c>
      <c r="BB72" s="40">
        <v>1.6E-2</v>
      </c>
      <c r="BC72" s="40">
        <v>1.6E-2</v>
      </c>
      <c r="BD72" s="40">
        <v>1.6E-2</v>
      </c>
      <c r="BE72" s="40">
        <v>1.6E-2</v>
      </c>
      <c r="BF72" s="40">
        <v>1.6E-2</v>
      </c>
      <c r="BG72" s="40">
        <v>1.6E-2</v>
      </c>
      <c r="BH72" s="40">
        <v>1.6E-2</v>
      </c>
      <c r="BI72" s="40">
        <v>1.6E-2</v>
      </c>
      <c r="BJ72" s="40">
        <v>1.6E-2</v>
      </c>
      <c r="BK72" s="40">
        <v>1.6E-2</v>
      </c>
    </row>
    <row r="73" spans="1:63" customFormat="1" ht="15" x14ac:dyDescent="0.25">
      <c r="A73" s="5" t="s">
        <v>53</v>
      </c>
      <c r="B73" s="5" t="s">
        <v>43</v>
      </c>
      <c r="C73" s="38">
        <v>0.35499999999999998</v>
      </c>
      <c r="D73" s="38">
        <v>0.34499999999999997</v>
      </c>
      <c r="E73" s="38">
        <v>0.33600000000000002</v>
      </c>
      <c r="F73" s="38">
        <v>0.32700000000000001</v>
      </c>
      <c r="G73" s="38">
        <v>0.318</v>
      </c>
      <c r="H73" s="38">
        <v>0.309</v>
      </c>
      <c r="I73" s="38">
        <v>0.3</v>
      </c>
      <c r="J73" s="38">
        <v>0.3</v>
      </c>
      <c r="K73" s="38">
        <v>0.3</v>
      </c>
      <c r="L73" s="38">
        <v>0.3</v>
      </c>
      <c r="M73" s="38">
        <v>0.18</v>
      </c>
      <c r="N73" s="38">
        <v>0.15</v>
      </c>
      <c r="O73" s="38">
        <v>0.12</v>
      </c>
      <c r="P73" s="38">
        <v>0.08</v>
      </c>
      <c r="Q73" s="38">
        <v>0.06</v>
      </c>
      <c r="R73" s="38">
        <v>7.2999999999999995E-2</v>
      </c>
      <c r="S73" s="38">
        <v>8.5999999999999993E-2</v>
      </c>
      <c r="T73" s="38">
        <v>9.9000000000000005E-2</v>
      </c>
      <c r="U73" s="38">
        <v>8.5999999999999993E-2</v>
      </c>
      <c r="V73" s="38">
        <v>7.2999999999999995E-2</v>
      </c>
      <c r="W73" s="38">
        <v>7.2999999999999995E-2</v>
      </c>
      <c r="X73" s="38">
        <v>5.5E-2</v>
      </c>
      <c r="Y73" s="38">
        <v>0.05</v>
      </c>
      <c r="Z73" s="38">
        <v>5.2999999999999999E-2</v>
      </c>
      <c r="AA73" s="38">
        <v>4.3999999999999997E-2</v>
      </c>
      <c r="AB73" s="38">
        <v>3.7999999999999999E-2</v>
      </c>
      <c r="AC73" s="38">
        <v>3.4000000000000002E-2</v>
      </c>
      <c r="AD73" s="38">
        <v>3.2000000000000001E-2</v>
      </c>
      <c r="AE73" s="38">
        <v>2.8000000000000001E-2</v>
      </c>
      <c r="AF73" s="38">
        <v>2.7E-2</v>
      </c>
      <c r="AG73" s="38">
        <v>2.3E-2</v>
      </c>
      <c r="AH73" s="38">
        <v>2.1000000000000001E-2</v>
      </c>
      <c r="AI73" s="38">
        <v>1.7999999999999999E-2</v>
      </c>
      <c r="AJ73" s="38">
        <v>1.4999999999999999E-2</v>
      </c>
      <c r="AK73" s="39">
        <v>1.2857142857142857E-2</v>
      </c>
      <c r="AL73" s="39">
        <v>1.0714285714285714E-2</v>
      </c>
      <c r="AM73" s="39">
        <v>8.5714285714285719E-3</v>
      </c>
      <c r="AN73" s="39">
        <v>6.4285714285714293E-3</v>
      </c>
      <c r="AO73" s="39">
        <v>4.2857142857142868E-3</v>
      </c>
      <c r="AP73" s="39">
        <v>2.1428571428571438E-3</v>
      </c>
      <c r="AQ73" s="39">
        <v>0</v>
      </c>
      <c r="AR73" s="39">
        <v>0</v>
      </c>
      <c r="AS73" s="39">
        <v>0</v>
      </c>
      <c r="AT73" s="39">
        <v>0</v>
      </c>
      <c r="AU73" s="39">
        <v>0</v>
      </c>
      <c r="AV73" s="39">
        <v>0</v>
      </c>
      <c r="AW73" s="39">
        <v>0</v>
      </c>
      <c r="AX73" s="39">
        <v>0</v>
      </c>
      <c r="AY73" s="39">
        <v>0</v>
      </c>
      <c r="AZ73" s="39">
        <v>0</v>
      </c>
      <c r="BA73" s="39">
        <v>0</v>
      </c>
      <c r="BB73" s="39">
        <v>0</v>
      </c>
      <c r="BC73" s="39">
        <v>0</v>
      </c>
      <c r="BD73" s="39">
        <v>0</v>
      </c>
      <c r="BE73" s="39">
        <v>0</v>
      </c>
      <c r="BF73" s="39">
        <v>0</v>
      </c>
      <c r="BG73" s="39">
        <v>0</v>
      </c>
      <c r="BH73" s="39">
        <v>0</v>
      </c>
      <c r="BI73" s="39">
        <v>0</v>
      </c>
      <c r="BJ73" s="39">
        <v>0</v>
      </c>
      <c r="BK73" s="39">
        <v>0</v>
      </c>
    </row>
    <row r="74" spans="1:63" customFormat="1" ht="15" x14ac:dyDescent="0.25">
      <c r="A74" s="5"/>
      <c r="B74" s="5" t="s">
        <v>44</v>
      </c>
      <c r="C74" s="38">
        <v>0.436</v>
      </c>
      <c r="D74" s="38">
        <v>0.434</v>
      </c>
      <c r="E74" s="38">
        <v>0.43099999999999999</v>
      </c>
      <c r="F74" s="38">
        <v>0.42799999999999999</v>
      </c>
      <c r="G74" s="38">
        <v>0.42499999999999999</v>
      </c>
      <c r="H74" s="38">
        <v>0.42299999999999999</v>
      </c>
      <c r="I74" s="38">
        <v>0.42</v>
      </c>
      <c r="J74" s="38">
        <v>0.36</v>
      </c>
      <c r="K74" s="38">
        <v>0.3</v>
      </c>
      <c r="L74" s="38">
        <v>0.3</v>
      </c>
      <c r="M74" s="38">
        <v>0.28000000000000003</v>
      </c>
      <c r="N74" s="38">
        <v>0.25</v>
      </c>
      <c r="O74" s="38">
        <v>0.23</v>
      </c>
      <c r="P74" s="38">
        <v>0.18</v>
      </c>
      <c r="Q74" s="38">
        <v>0.16</v>
      </c>
      <c r="R74" s="38">
        <v>0.125</v>
      </c>
      <c r="S74" s="38">
        <v>0.09</v>
      </c>
      <c r="T74" s="38">
        <v>5.5E-2</v>
      </c>
      <c r="U74" s="38">
        <v>4.2000000000000003E-2</v>
      </c>
      <c r="V74" s="38">
        <v>3.3000000000000002E-2</v>
      </c>
      <c r="W74" s="38">
        <v>3.3000000000000002E-2</v>
      </c>
      <c r="X74" s="38">
        <v>2.7E-2</v>
      </c>
      <c r="Y74" s="38">
        <v>2.5000000000000001E-2</v>
      </c>
      <c r="Z74" s="38">
        <v>2.9000000000000001E-2</v>
      </c>
      <c r="AA74" s="38">
        <v>2.4E-2</v>
      </c>
      <c r="AB74" s="38">
        <v>2.1999999999999999E-2</v>
      </c>
      <c r="AC74" s="38">
        <v>0.02</v>
      </c>
      <c r="AD74" s="38">
        <v>1.6E-2</v>
      </c>
      <c r="AE74" s="38">
        <v>1.2999999999999999E-2</v>
      </c>
      <c r="AF74" s="38">
        <v>0.01</v>
      </c>
      <c r="AG74" s="38">
        <v>8.0000000000000002E-3</v>
      </c>
      <c r="AH74" s="38">
        <v>7.0000000000000001E-3</v>
      </c>
      <c r="AI74" s="38">
        <v>6.0000000000000001E-3</v>
      </c>
      <c r="AJ74" s="38">
        <v>5.0000000000000001E-3</v>
      </c>
      <c r="AK74" s="39">
        <v>4.2857142857142859E-3</v>
      </c>
      <c r="AL74" s="39">
        <v>3.5714285714285718E-3</v>
      </c>
      <c r="AM74" s="39">
        <v>2.8571428571428576E-3</v>
      </c>
      <c r="AN74" s="39">
        <v>2.1428571428571434E-3</v>
      </c>
      <c r="AO74" s="39">
        <v>1.4285714285714292E-3</v>
      </c>
      <c r="AP74" s="39">
        <v>7.1428571428571494E-4</v>
      </c>
      <c r="AQ74" s="39">
        <v>0</v>
      </c>
      <c r="AR74" s="39">
        <v>0</v>
      </c>
      <c r="AS74" s="39">
        <v>0</v>
      </c>
      <c r="AT74" s="39">
        <v>0</v>
      </c>
      <c r="AU74" s="39">
        <v>0</v>
      </c>
      <c r="AV74" s="39">
        <v>0</v>
      </c>
      <c r="AW74" s="39">
        <v>0</v>
      </c>
      <c r="AX74" s="39">
        <v>0</v>
      </c>
      <c r="AY74" s="39">
        <v>0</v>
      </c>
      <c r="AZ74" s="39">
        <v>0</v>
      </c>
      <c r="BA74" s="39">
        <v>0</v>
      </c>
      <c r="BB74" s="39">
        <v>0</v>
      </c>
      <c r="BC74" s="39">
        <v>0</v>
      </c>
      <c r="BD74" s="39">
        <v>0</v>
      </c>
      <c r="BE74" s="39">
        <v>0</v>
      </c>
      <c r="BF74" s="39">
        <v>0</v>
      </c>
      <c r="BG74" s="39">
        <v>0</v>
      </c>
      <c r="BH74" s="39">
        <v>0</v>
      </c>
      <c r="BI74" s="39">
        <v>0</v>
      </c>
      <c r="BJ74" s="39">
        <v>0</v>
      </c>
      <c r="BK74" s="39">
        <v>0</v>
      </c>
    </row>
    <row r="75" spans="1:63" customFormat="1" ht="15" x14ac:dyDescent="0.25">
      <c r="A75" s="5"/>
      <c r="B75" s="5" t="s">
        <v>46</v>
      </c>
      <c r="C75" s="38">
        <v>3.5999999999999997E-2</v>
      </c>
      <c r="D75" s="38">
        <v>3.5000000000000003E-2</v>
      </c>
      <c r="E75" s="38">
        <v>3.4000000000000002E-2</v>
      </c>
      <c r="F75" s="38">
        <v>3.3000000000000002E-2</v>
      </c>
      <c r="G75" s="38">
        <v>3.2000000000000001E-2</v>
      </c>
      <c r="H75" s="38">
        <v>3.1E-2</v>
      </c>
      <c r="I75" s="38">
        <v>0.03</v>
      </c>
      <c r="J75" s="38">
        <v>0.03</v>
      </c>
      <c r="K75" s="38">
        <v>0.03</v>
      </c>
      <c r="L75" s="38">
        <v>0.03</v>
      </c>
      <c r="M75" s="38">
        <v>0.06</v>
      </c>
      <c r="N75" s="38">
        <v>0.09</v>
      </c>
      <c r="O75" s="38">
        <v>0.11</v>
      </c>
      <c r="P75" s="38">
        <v>0.16</v>
      </c>
      <c r="Q75" s="38">
        <v>0.17</v>
      </c>
      <c r="R75" s="38">
        <v>0.159</v>
      </c>
      <c r="S75" s="38">
        <v>0.14699999999999999</v>
      </c>
      <c r="T75" s="38">
        <v>0.13600000000000001</v>
      </c>
      <c r="U75" s="38">
        <v>0.152</v>
      </c>
      <c r="V75" s="38">
        <v>0.157</v>
      </c>
      <c r="W75" s="38">
        <v>0.157</v>
      </c>
      <c r="X75" s="38">
        <v>0.17</v>
      </c>
      <c r="Y75" s="38">
        <v>0.16700000000000001</v>
      </c>
      <c r="Z75" s="38">
        <v>0.16700000000000001</v>
      </c>
      <c r="AA75" s="38">
        <v>0.16800000000000001</v>
      </c>
      <c r="AB75" s="38">
        <v>0.17699999999999999</v>
      </c>
      <c r="AC75" s="38">
        <v>0.16900000000000001</v>
      </c>
      <c r="AD75" s="38">
        <v>0.18099999999999999</v>
      </c>
      <c r="AE75" s="38">
        <v>0.18099999999999999</v>
      </c>
      <c r="AF75" s="38">
        <v>0.188</v>
      </c>
      <c r="AG75" s="38">
        <v>0.189</v>
      </c>
      <c r="AH75" s="38">
        <v>0.184</v>
      </c>
      <c r="AI75" s="38">
        <v>0.192</v>
      </c>
      <c r="AJ75" s="38">
        <v>0.20599999999999999</v>
      </c>
      <c r="AK75" s="39">
        <v>0.19085714285714284</v>
      </c>
      <c r="AL75" s="39">
        <v>0.17571428571428568</v>
      </c>
      <c r="AM75" s="39">
        <v>0.16057142857142853</v>
      </c>
      <c r="AN75" s="39">
        <v>0.14542857142857138</v>
      </c>
      <c r="AO75" s="39">
        <v>0.13028571428571423</v>
      </c>
      <c r="AP75" s="39">
        <v>0.11514285714285709</v>
      </c>
      <c r="AQ75" s="39">
        <v>0.1</v>
      </c>
      <c r="AR75" s="39">
        <v>9.1999999999999998E-2</v>
      </c>
      <c r="AS75" s="39">
        <v>8.3999999999999991E-2</v>
      </c>
      <c r="AT75" s="39">
        <v>7.5999999999999984E-2</v>
      </c>
      <c r="AU75" s="39">
        <v>6.7999999999999977E-2</v>
      </c>
      <c r="AV75" s="39">
        <v>5.9999999999999977E-2</v>
      </c>
      <c r="AW75" s="39">
        <v>5.1999999999999977E-2</v>
      </c>
      <c r="AX75" s="39">
        <v>4.3999999999999977E-2</v>
      </c>
      <c r="AY75" s="39">
        <v>3.5999999999999976E-2</v>
      </c>
      <c r="AZ75" s="39">
        <v>2.7999999999999976E-2</v>
      </c>
      <c r="BA75" s="39">
        <v>0.02</v>
      </c>
      <c r="BB75" s="39">
        <v>1.9E-2</v>
      </c>
      <c r="BC75" s="39">
        <v>1.7999999999999999E-2</v>
      </c>
      <c r="BD75" s="39">
        <v>1.6999999999999998E-2</v>
      </c>
      <c r="BE75" s="39">
        <v>1.5999999999999997E-2</v>
      </c>
      <c r="BF75" s="39">
        <v>1.4999999999999996E-2</v>
      </c>
      <c r="BG75" s="39">
        <v>1.3999999999999995E-2</v>
      </c>
      <c r="BH75" s="39">
        <v>1.2999999999999994E-2</v>
      </c>
      <c r="BI75" s="39">
        <v>1.1999999999999993E-2</v>
      </c>
      <c r="BJ75" s="39">
        <v>1.0999999999999992E-2</v>
      </c>
      <c r="BK75" s="39">
        <v>0.01</v>
      </c>
    </row>
    <row r="76" spans="1:63" customFormat="1" ht="15" x14ac:dyDescent="0.25">
      <c r="A76" s="5"/>
      <c r="B76" s="5" t="s">
        <v>122</v>
      </c>
      <c r="C76" s="38">
        <v>0.13100000000000001</v>
      </c>
      <c r="D76" s="38">
        <v>0.13900000000000001</v>
      </c>
      <c r="E76" s="38">
        <v>0.14699999999999999</v>
      </c>
      <c r="F76" s="38">
        <v>0.155</v>
      </c>
      <c r="G76" s="38">
        <v>0.16400000000000001</v>
      </c>
      <c r="H76" s="38">
        <v>0.17199999999999999</v>
      </c>
      <c r="I76" s="38">
        <v>0.18</v>
      </c>
      <c r="J76" s="38">
        <v>0.21</v>
      </c>
      <c r="K76" s="38">
        <v>0.24</v>
      </c>
      <c r="L76" s="38">
        <v>0.24</v>
      </c>
      <c r="M76" s="38">
        <v>0.34</v>
      </c>
      <c r="N76" s="38">
        <v>0.36</v>
      </c>
      <c r="O76" s="38">
        <v>0.39</v>
      </c>
      <c r="P76" s="38">
        <v>0.42</v>
      </c>
      <c r="Q76" s="38">
        <v>0.44</v>
      </c>
      <c r="R76" s="38">
        <v>0.40699999999999997</v>
      </c>
      <c r="S76" s="38">
        <v>0.375</v>
      </c>
      <c r="T76" s="38">
        <v>0.34200000000000003</v>
      </c>
      <c r="U76" s="38">
        <v>0.36099999999999999</v>
      </c>
      <c r="V76" s="38">
        <v>0.374</v>
      </c>
      <c r="W76" s="38">
        <v>0.374</v>
      </c>
      <c r="X76" s="38">
        <v>0.39800000000000002</v>
      </c>
      <c r="Y76" s="38">
        <v>0.40200000000000002</v>
      </c>
      <c r="Z76" s="38">
        <v>0.40200000000000002</v>
      </c>
      <c r="AA76" s="38">
        <v>0.38900000000000001</v>
      </c>
      <c r="AB76" s="38">
        <v>0.375</v>
      </c>
      <c r="AC76" s="38">
        <v>0.38400000000000001</v>
      </c>
      <c r="AD76" s="38">
        <v>0.36399999999999999</v>
      </c>
      <c r="AE76" s="38">
        <v>0.35799999999999998</v>
      </c>
      <c r="AF76" s="38">
        <v>0.32800000000000001</v>
      </c>
      <c r="AG76" s="38">
        <v>0.33400000000000002</v>
      </c>
      <c r="AH76" s="38">
        <v>0.33900000000000002</v>
      </c>
      <c r="AI76" s="38">
        <v>0.32</v>
      </c>
      <c r="AJ76" s="38">
        <v>0.30499999999999999</v>
      </c>
      <c r="AK76" s="39">
        <v>0.29857142857142854</v>
      </c>
      <c r="AL76" s="39">
        <v>0.29214285714285709</v>
      </c>
      <c r="AM76" s="39">
        <v>0.28571428571428564</v>
      </c>
      <c r="AN76" s="39">
        <v>0.27928571428571419</v>
      </c>
      <c r="AO76" s="39">
        <v>0.27285714285714274</v>
      </c>
      <c r="AP76" s="39">
        <v>0.26642857142857129</v>
      </c>
      <c r="AQ76" s="39">
        <v>0.26</v>
      </c>
      <c r="AR76" s="39">
        <v>0.25600000000000001</v>
      </c>
      <c r="AS76" s="39">
        <v>0.252</v>
      </c>
      <c r="AT76" s="39">
        <v>0.248</v>
      </c>
      <c r="AU76" s="39">
        <v>0.24399999999999999</v>
      </c>
      <c r="AV76" s="39">
        <v>0.24</v>
      </c>
      <c r="AW76" s="39">
        <v>0.23599999999999999</v>
      </c>
      <c r="AX76" s="39">
        <v>0.23199999999999998</v>
      </c>
      <c r="AY76" s="39">
        <v>0.22799999999999998</v>
      </c>
      <c r="AZ76" s="39">
        <v>0.22399999999999998</v>
      </c>
      <c r="BA76" s="39">
        <v>0.22</v>
      </c>
      <c r="BB76" s="39">
        <v>0.21299999999999999</v>
      </c>
      <c r="BC76" s="39">
        <v>0.20599999999999999</v>
      </c>
      <c r="BD76" s="39">
        <v>0.19899999999999998</v>
      </c>
      <c r="BE76" s="39">
        <v>0.19199999999999998</v>
      </c>
      <c r="BF76" s="39">
        <v>0.18499999999999997</v>
      </c>
      <c r="BG76" s="39">
        <v>0.17799999999999996</v>
      </c>
      <c r="BH76" s="39">
        <v>0.17099999999999996</v>
      </c>
      <c r="BI76" s="39">
        <v>0.16399999999999995</v>
      </c>
      <c r="BJ76" s="39">
        <v>0.15699999999999995</v>
      </c>
      <c r="BK76" s="39">
        <v>0.15</v>
      </c>
    </row>
    <row r="77" spans="1:63" customFormat="1" ht="15" x14ac:dyDescent="0.25">
      <c r="A77" s="5"/>
      <c r="B77" s="5" t="s">
        <v>47</v>
      </c>
      <c r="C77" s="38">
        <v>0.01</v>
      </c>
      <c r="D77" s="38">
        <v>0.01</v>
      </c>
      <c r="E77" s="38">
        <v>0.01</v>
      </c>
      <c r="F77" s="38">
        <v>0.01</v>
      </c>
      <c r="G77" s="38">
        <v>0.01</v>
      </c>
      <c r="H77" s="38">
        <v>0.01</v>
      </c>
      <c r="I77" s="38">
        <v>0.01</v>
      </c>
      <c r="J77" s="38">
        <v>0.02</v>
      </c>
      <c r="K77" s="38">
        <v>0.03</v>
      </c>
      <c r="L77" s="38">
        <v>0.03</v>
      </c>
      <c r="M77" s="38">
        <v>0.03</v>
      </c>
      <c r="N77" s="38">
        <v>0.04</v>
      </c>
      <c r="O77" s="38">
        <v>0.04</v>
      </c>
      <c r="P77" s="38">
        <v>0.05</v>
      </c>
      <c r="Q77" s="38">
        <v>0.06</v>
      </c>
      <c r="R77" s="38">
        <v>0.09</v>
      </c>
      <c r="S77" s="38">
        <v>0.12</v>
      </c>
      <c r="T77" s="38">
        <v>0.15</v>
      </c>
      <c r="U77" s="38">
        <v>0.14799999999999999</v>
      </c>
      <c r="V77" s="38">
        <v>0.155</v>
      </c>
      <c r="W77" s="38">
        <v>0.155</v>
      </c>
      <c r="X77" s="38">
        <v>0.15</v>
      </c>
      <c r="Y77" s="38">
        <v>0.153</v>
      </c>
      <c r="Z77" s="38">
        <v>0.13400000000000001</v>
      </c>
      <c r="AA77" s="38">
        <v>0.16600000000000001</v>
      </c>
      <c r="AB77" s="38">
        <v>0.17699999999999999</v>
      </c>
      <c r="AC77" s="38">
        <v>0.17799999999999999</v>
      </c>
      <c r="AD77" s="38">
        <v>0.189</v>
      </c>
      <c r="AE77" s="38">
        <v>0.188</v>
      </c>
      <c r="AF77" s="38">
        <v>0.20100000000000001</v>
      </c>
      <c r="AG77" s="38">
        <v>0.19600000000000001</v>
      </c>
      <c r="AH77" s="38">
        <v>0.20100000000000001</v>
      </c>
      <c r="AI77" s="38">
        <v>0.20699999999999999</v>
      </c>
      <c r="AJ77" s="38">
        <v>0.20300000000000001</v>
      </c>
      <c r="AK77" s="39">
        <v>0.19542857142857145</v>
      </c>
      <c r="AL77" s="39">
        <v>0.18785714285714289</v>
      </c>
      <c r="AM77" s="39">
        <v>0.18028571428571433</v>
      </c>
      <c r="AN77" s="39">
        <v>0.17271428571428576</v>
      </c>
      <c r="AO77" s="39">
        <v>0.1651428571428572</v>
      </c>
      <c r="AP77" s="39">
        <v>0.15757142857142864</v>
      </c>
      <c r="AQ77" s="39">
        <v>0.15</v>
      </c>
      <c r="AR77" s="39">
        <v>0.15</v>
      </c>
      <c r="AS77" s="39">
        <v>0.15</v>
      </c>
      <c r="AT77" s="39">
        <v>0.15</v>
      </c>
      <c r="AU77" s="39">
        <v>0.15</v>
      </c>
      <c r="AV77" s="39">
        <v>0.15</v>
      </c>
      <c r="AW77" s="39">
        <v>0.15</v>
      </c>
      <c r="AX77" s="39">
        <v>0.15</v>
      </c>
      <c r="AY77" s="39">
        <v>0.15</v>
      </c>
      <c r="AZ77" s="39">
        <v>0.15</v>
      </c>
      <c r="BA77" s="39">
        <v>0.15</v>
      </c>
      <c r="BB77" s="39">
        <v>0.14499999999999999</v>
      </c>
      <c r="BC77" s="39">
        <v>0.13999999999999999</v>
      </c>
      <c r="BD77" s="39">
        <v>0.13499999999999998</v>
      </c>
      <c r="BE77" s="39">
        <v>0.12999999999999998</v>
      </c>
      <c r="BF77" s="39">
        <v>0.12499999999999997</v>
      </c>
      <c r="BG77" s="39">
        <v>0.11999999999999997</v>
      </c>
      <c r="BH77" s="39">
        <v>0.11499999999999996</v>
      </c>
      <c r="BI77" s="39">
        <v>0.10999999999999996</v>
      </c>
      <c r="BJ77" s="39">
        <v>0.10499999999999995</v>
      </c>
      <c r="BK77" s="39">
        <v>0.1</v>
      </c>
    </row>
    <row r="78" spans="1:63" customFormat="1" ht="15" x14ac:dyDescent="0.25">
      <c r="A78" s="5"/>
      <c r="B78" s="5" t="s">
        <v>48</v>
      </c>
      <c r="C78" s="38">
        <v>0</v>
      </c>
      <c r="D78" s="38">
        <v>0</v>
      </c>
      <c r="E78" s="38">
        <v>0</v>
      </c>
      <c r="F78" s="38">
        <v>0</v>
      </c>
      <c r="G78" s="38">
        <v>0</v>
      </c>
      <c r="H78" s="38">
        <v>0</v>
      </c>
      <c r="I78" s="38">
        <v>0</v>
      </c>
      <c r="J78" s="38">
        <v>0</v>
      </c>
      <c r="K78" s="38">
        <v>0</v>
      </c>
      <c r="L78" s="38">
        <v>0</v>
      </c>
      <c r="M78" s="38">
        <v>0</v>
      </c>
      <c r="N78" s="38">
        <v>0</v>
      </c>
      <c r="O78" s="38">
        <v>0</v>
      </c>
      <c r="P78" s="38">
        <v>0</v>
      </c>
      <c r="Q78" s="38">
        <v>0</v>
      </c>
      <c r="R78" s="38">
        <v>0</v>
      </c>
      <c r="S78" s="38">
        <v>0</v>
      </c>
      <c r="T78" s="38">
        <v>1E-3</v>
      </c>
      <c r="U78" s="38">
        <v>0.01</v>
      </c>
      <c r="V78" s="38">
        <v>2.4E-2</v>
      </c>
      <c r="W78" s="38">
        <v>2.4E-2</v>
      </c>
      <c r="X78" s="38">
        <v>0.03</v>
      </c>
      <c r="Y78" s="38">
        <v>3.9E-2</v>
      </c>
      <c r="Z78" s="38">
        <v>5.7000000000000002E-2</v>
      </c>
      <c r="AA78" s="38">
        <v>4.2999999999999997E-2</v>
      </c>
      <c r="AB78" s="38">
        <v>4.1000000000000002E-2</v>
      </c>
      <c r="AC78" s="38">
        <v>3.6999999999999998E-2</v>
      </c>
      <c r="AD78" s="38">
        <v>3.2000000000000001E-2</v>
      </c>
      <c r="AE78" s="38">
        <v>5.3999999999999999E-2</v>
      </c>
      <c r="AF78" s="38">
        <v>5.8999999999999997E-2</v>
      </c>
      <c r="AG78" s="38">
        <v>5.7000000000000002E-2</v>
      </c>
      <c r="AH78" s="38">
        <v>6.2E-2</v>
      </c>
      <c r="AI78" s="38">
        <v>7.0999999999999994E-2</v>
      </c>
      <c r="AJ78" s="38">
        <v>7.9000000000000001E-2</v>
      </c>
      <c r="AK78" s="39">
        <v>0.12528571428571428</v>
      </c>
      <c r="AL78" s="39">
        <v>0.17157142857142857</v>
      </c>
      <c r="AM78" s="39">
        <v>0.21785714285714286</v>
      </c>
      <c r="AN78" s="39">
        <v>0.26414285714285712</v>
      </c>
      <c r="AO78" s="39">
        <v>0.31042857142857139</v>
      </c>
      <c r="AP78" s="39">
        <v>0.35671428571428565</v>
      </c>
      <c r="AQ78" s="39">
        <v>0.40300000000000002</v>
      </c>
      <c r="AR78" s="39">
        <v>0.41470000000000001</v>
      </c>
      <c r="AS78" s="39">
        <v>0.4264</v>
      </c>
      <c r="AT78" s="39">
        <v>0.43809999999999999</v>
      </c>
      <c r="AU78" s="39">
        <v>0.44979999999999998</v>
      </c>
      <c r="AV78" s="39">
        <v>0.46149999999999997</v>
      </c>
      <c r="AW78" s="39">
        <v>0.47319999999999995</v>
      </c>
      <c r="AX78" s="39">
        <v>0.48489999999999994</v>
      </c>
      <c r="AY78" s="39">
        <v>0.49659999999999993</v>
      </c>
      <c r="AZ78" s="39">
        <v>0.50829999999999997</v>
      </c>
      <c r="BA78" s="39">
        <v>0.52</v>
      </c>
      <c r="BB78" s="39">
        <v>0.53300000000000003</v>
      </c>
      <c r="BC78" s="39">
        <v>0.54600000000000004</v>
      </c>
      <c r="BD78" s="39">
        <v>0.55900000000000005</v>
      </c>
      <c r="BE78" s="39">
        <v>0.57200000000000006</v>
      </c>
      <c r="BF78" s="39">
        <v>0.58500000000000008</v>
      </c>
      <c r="BG78" s="39">
        <v>0.59800000000000009</v>
      </c>
      <c r="BH78" s="39">
        <v>0.6110000000000001</v>
      </c>
      <c r="BI78" s="39">
        <v>0.62400000000000011</v>
      </c>
      <c r="BJ78" s="39">
        <v>0.63700000000000012</v>
      </c>
      <c r="BK78" s="39">
        <v>0.65</v>
      </c>
    </row>
    <row r="79" spans="1:63" customFormat="1" ht="15" x14ac:dyDescent="0.25">
      <c r="A79" s="5"/>
      <c r="B79" s="5" t="s">
        <v>41</v>
      </c>
      <c r="C79" s="38">
        <v>0</v>
      </c>
      <c r="D79" s="38">
        <v>0</v>
      </c>
      <c r="E79" s="38">
        <v>0</v>
      </c>
      <c r="F79" s="38">
        <v>0</v>
      </c>
      <c r="G79" s="38">
        <v>0</v>
      </c>
      <c r="H79" s="38">
        <v>0</v>
      </c>
      <c r="I79" s="38">
        <v>0</v>
      </c>
      <c r="J79" s="38">
        <v>0</v>
      </c>
      <c r="K79" s="38">
        <v>0</v>
      </c>
      <c r="L79" s="38">
        <v>0</v>
      </c>
      <c r="M79" s="38">
        <v>0</v>
      </c>
      <c r="N79" s="38">
        <v>0</v>
      </c>
      <c r="O79" s="38">
        <v>0</v>
      </c>
      <c r="P79" s="38">
        <v>0</v>
      </c>
      <c r="Q79" s="38">
        <v>0</v>
      </c>
      <c r="R79" s="38">
        <v>1.2999999999999999E-2</v>
      </c>
      <c r="S79" s="38">
        <v>2.7E-2</v>
      </c>
      <c r="T79" s="38">
        <v>0.04</v>
      </c>
      <c r="U79" s="38">
        <v>3.6999999999999998E-2</v>
      </c>
      <c r="V79" s="38">
        <v>3.5999999999999997E-2</v>
      </c>
      <c r="W79" s="38">
        <v>3.5999999999999997E-2</v>
      </c>
      <c r="X79" s="38">
        <v>3.5999999999999997E-2</v>
      </c>
      <c r="Y79" s="38">
        <v>3.7999999999999999E-2</v>
      </c>
      <c r="Z79" s="38">
        <v>3.6999999999999998E-2</v>
      </c>
      <c r="AA79" s="38">
        <v>4.2000000000000003E-2</v>
      </c>
      <c r="AB79" s="38">
        <v>4.2999999999999997E-2</v>
      </c>
      <c r="AC79" s="38">
        <v>4.7E-2</v>
      </c>
      <c r="AD79" s="38">
        <v>5.7000000000000002E-2</v>
      </c>
      <c r="AE79" s="38">
        <v>5.8999999999999997E-2</v>
      </c>
      <c r="AF79" s="38">
        <v>6.6000000000000003E-2</v>
      </c>
      <c r="AG79" s="38">
        <v>7.9000000000000001E-2</v>
      </c>
      <c r="AH79" s="38">
        <v>7.3999999999999996E-2</v>
      </c>
      <c r="AI79" s="38">
        <v>8.3000000000000004E-2</v>
      </c>
      <c r="AJ79" s="38">
        <v>9.0999999999999998E-2</v>
      </c>
      <c r="AK79" s="39">
        <v>8.6571428571428563E-2</v>
      </c>
      <c r="AL79" s="39">
        <v>8.2142857142857129E-2</v>
      </c>
      <c r="AM79" s="39">
        <v>7.7714285714285694E-2</v>
      </c>
      <c r="AN79" s="39">
        <v>7.328571428571426E-2</v>
      </c>
      <c r="AO79" s="39">
        <v>6.8857142857142825E-2</v>
      </c>
      <c r="AP79" s="39">
        <v>6.4428571428571391E-2</v>
      </c>
      <c r="AQ79" s="39">
        <v>0.06</v>
      </c>
      <c r="AR79" s="39">
        <v>6.0199999999999997E-2</v>
      </c>
      <c r="AS79" s="39">
        <v>6.0399999999999995E-2</v>
      </c>
      <c r="AT79" s="39">
        <v>6.0599999999999994E-2</v>
      </c>
      <c r="AU79" s="39">
        <v>6.0799999999999993E-2</v>
      </c>
      <c r="AV79" s="39">
        <v>6.0999999999999992E-2</v>
      </c>
      <c r="AW79" s="39">
        <v>6.1199999999999991E-2</v>
      </c>
      <c r="AX79" s="39">
        <v>6.1399999999999989E-2</v>
      </c>
      <c r="AY79" s="39">
        <v>6.1599999999999988E-2</v>
      </c>
      <c r="AZ79" s="39">
        <v>6.1799999999999987E-2</v>
      </c>
      <c r="BA79" s="39">
        <v>6.2E-2</v>
      </c>
      <c r="BB79" s="39">
        <v>6.2199999999999998E-2</v>
      </c>
      <c r="BC79" s="39">
        <v>6.2399999999999997E-2</v>
      </c>
      <c r="BD79" s="39">
        <v>6.2600000000000003E-2</v>
      </c>
      <c r="BE79" s="39">
        <v>6.2800000000000009E-2</v>
      </c>
      <c r="BF79" s="39">
        <v>6.3000000000000014E-2</v>
      </c>
      <c r="BG79" s="39">
        <v>6.320000000000002E-2</v>
      </c>
      <c r="BH79" s="39">
        <v>6.3400000000000026E-2</v>
      </c>
      <c r="BI79" s="39">
        <v>6.3600000000000032E-2</v>
      </c>
      <c r="BJ79" s="39">
        <v>6.3800000000000037E-2</v>
      </c>
      <c r="BK79" s="39">
        <v>6.4000000000000001E-2</v>
      </c>
    </row>
    <row r="80" spans="1:63" customFormat="1" ht="15" x14ac:dyDescent="0.25">
      <c r="A80" s="5"/>
      <c r="B80" s="5" t="s">
        <v>50</v>
      </c>
      <c r="C80" s="38">
        <v>2.5000000000000001E-2</v>
      </c>
      <c r="D80" s="38">
        <v>2.9000000000000001E-2</v>
      </c>
      <c r="E80" s="38">
        <v>3.4000000000000002E-2</v>
      </c>
      <c r="F80" s="38">
        <v>3.7999999999999999E-2</v>
      </c>
      <c r="G80" s="38">
        <v>4.2000000000000003E-2</v>
      </c>
      <c r="H80" s="38">
        <v>4.5999999999999999E-2</v>
      </c>
      <c r="I80" s="38">
        <v>0.05</v>
      </c>
      <c r="J80" s="38">
        <v>6.25E-2</v>
      </c>
      <c r="K80" s="38">
        <v>7.4999999999999997E-2</v>
      </c>
      <c r="L80" s="38">
        <v>7.4999999999999997E-2</v>
      </c>
      <c r="M80" s="38">
        <v>7.0000000000000007E-2</v>
      </c>
      <c r="N80" s="38">
        <v>7.0000000000000007E-2</v>
      </c>
      <c r="O80" s="38">
        <v>7.0000000000000007E-2</v>
      </c>
      <c r="P80" s="38">
        <v>7.0000000000000007E-2</v>
      </c>
      <c r="Q80" s="38">
        <v>7.0000000000000007E-2</v>
      </c>
      <c r="R80" s="38">
        <v>7.2999999999999995E-2</v>
      </c>
      <c r="S80" s="38">
        <v>7.4999999999999997E-2</v>
      </c>
      <c r="T80" s="38">
        <v>7.8E-2</v>
      </c>
      <c r="U80" s="38">
        <v>7.1999999999999995E-2</v>
      </c>
      <c r="V80" s="38">
        <v>6.0999999999999999E-2</v>
      </c>
      <c r="W80" s="38">
        <v>6.0999999999999999E-2</v>
      </c>
      <c r="X80" s="38">
        <v>5.5E-2</v>
      </c>
      <c r="Y80" s="38">
        <v>5.3999999999999999E-2</v>
      </c>
      <c r="Z80" s="38">
        <v>3.9E-2</v>
      </c>
      <c r="AA80" s="38">
        <v>5.3999999999999999E-2</v>
      </c>
      <c r="AB80" s="38">
        <v>5.8999999999999997E-2</v>
      </c>
      <c r="AC80" s="38">
        <v>6.2E-2</v>
      </c>
      <c r="AD80" s="38">
        <v>6.3E-2</v>
      </c>
      <c r="AE80" s="38">
        <v>5.6000000000000001E-2</v>
      </c>
      <c r="AF80" s="38">
        <v>5.7000000000000002E-2</v>
      </c>
      <c r="AG80" s="38">
        <v>5.5E-2</v>
      </c>
      <c r="AH80" s="38">
        <v>5.5E-2</v>
      </c>
      <c r="AI80" s="38">
        <v>5.1999999999999998E-2</v>
      </c>
      <c r="AJ80" s="38">
        <v>5.0999999999999997E-2</v>
      </c>
      <c r="AK80" s="39">
        <v>4.4857142857142852E-2</v>
      </c>
      <c r="AL80" s="39">
        <v>3.8714285714285708E-2</v>
      </c>
      <c r="AM80" s="39">
        <v>3.2571428571428564E-2</v>
      </c>
      <c r="AN80" s="39">
        <v>2.6428571428571419E-2</v>
      </c>
      <c r="AO80" s="39">
        <v>2.0285714285714275E-2</v>
      </c>
      <c r="AP80" s="39">
        <v>1.4142857142857132E-2</v>
      </c>
      <c r="AQ80" s="39">
        <v>8.0000000000000002E-3</v>
      </c>
      <c r="AR80" s="39">
        <v>8.0000000000000002E-3</v>
      </c>
      <c r="AS80" s="39">
        <v>8.0000000000000002E-3</v>
      </c>
      <c r="AT80" s="39">
        <v>8.0000000000000002E-3</v>
      </c>
      <c r="AU80" s="39">
        <v>8.0000000000000002E-3</v>
      </c>
      <c r="AV80" s="39">
        <v>8.0000000000000002E-3</v>
      </c>
      <c r="AW80" s="39">
        <v>8.0000000000000002E-3</v>
      </c>
      <c r="AX80" s="39">
        <v>8.0000000000000002E-3</v>
      </c>
      <c r="AY80" s="39">
        <v>8.0000000000000002E-3</v>
      </c>
      <c r="AZ80" s="39">
        <v>8.0000000000000002E-3</v>
      </c>
      <c r="BA80" s="39">
        <v>8.0000000000000002E-3</v>
      </c>
      <c r="BB80" s="39">
        <v>8.0000000000000002E-3</v>
      </c>
      <c r="BC80" s="39">
        <v>8.0000000000000002E-3</v>
      </c>
      <c r="BD80" s="39">
        <v>8.0000000000000002E-3</v>
      </c>
      <c r="BE80" s="39">
        <v>8.0000000000000002E-3</v>
      </c>
      <c r="BF80" s="39">
        <v>8.0000000000000002E-3</v>
      </c>
      <c r="BG80" s="39">
        <v>8.0000000000000002E-3</v>
      </c>
      <c r="BH80" s="39">
        <v>8.0000000000000002E-3</v>
      </c>
      <c r="BI80" s="39">
        <v>8.0000000000000002E-3</v>
      </c>
      <c r="BJ80" s="39">
        <v>8.0000000000000002E-3</v>
      </c>
      <c r="BK80" s="39">
        <v>8.0000000000000002E-3</v>
      </c>
    </row>
    <row r="81" spans="1:63" customFormat="1" ht="15" x14ac:dyDescent="0.25">
      <c r="A81" s="5"/>
      <c r="B81" s="5" t="s">
        <v>51</v>
      </c>
      <c r="C81" s="38">
        <v>0</v>
      </c>
      <c r="D81" s="38">
        <v>0</v>
      </c>
      <c r="E81" s="38">
        <v>0</v>
      </c>
      <c r="F81" s="38">
        <v>0</v>
      </c>
      <c r="G81" s="38">
        <v>0</v>
      </c>
      <c r="H81" s="38">
        <v>0</v>
      </c>
      <c r="I81" s="38">
        <v>0</v>
      </c>
      <c r="J81" s="38">
        <v>2.5000000000000001E-3</v>
      </c>
      <c r="K81" s="38">
        <v>5.0000000000000001E-3</v>
      </c>
      <c r="L81" s="38">
        <v>5.0000000000000001E-3</v>
      </c>
      <c r="M81" s="38">
        <v>0.01</v>
      </c>
      <c r="N81" s="38">
        <v>0.01</v>
      </c>
      <c r="O81" s="38">
        <v>0.01</v>
      </c>
      <c r="P81" s="38">
        <v>0.01</v>
      </c>
      <c r="Q81" s="38">
        <v>0.01</v>
      </c>
      <c r="R81" s="38">
        <v>2.5000000000000001E-2</v>
      </c>
      <c r="S81" s="38">
        <v>3.9E-2</v>
      </c>
      <c r="T81" s="38">
        <v>5.2999999999999999E-2</v>
      </c>
      <c r="U81" s="38">
        <v>5.0999999999999997E-2</v>
      </c>
      <c r="V81" s="38">
        <v>0.05</v>
      </c>
      <c r="W81" s="38">
        <v>0.05</v>
      </c>
      <c r="X81" s="38">
        <v>4.7E-2</v>
      </c>
      <c r="Y81" s="38">
        <v>4.2999999999999997E-2</v>
      </c>
      <c r="Z81" s="38">
        <v>3.9E-2</v>
      </c>
      <c r="AA81" s="38">
        <v>0.04</v>
      </c>
      <c r="AB81" s="38">
        <v>4.1000000000000002E-2</v>
      </c>
      <c r="AC81" s="38">
        <v>3.9E-2</v>
      </c>
      <c r="AD81" s="38">
        <v>0.04</v>
      </c>
      <c r="AE81" s="38">
        <v>3.9E-2</v>
      </c>
      <c r="AF81" s="38">
        <v>4.2000000000000003E-2</v>
      </c>
      <c r="AG81" s="38">
        <v>3.5999999999999997E-2</v>
      </c>
      <c r="AH81" s="38">
        <v>3.4000000000000002E-2</v>
      </c>
      <c r="AI81" s="38">
        <v>3.5999999999999997E-2</v>
      </c>
      <c r="AJ81" s="38">
        <v>2.9000000000000001E-2</v>
      </c>
      <c r="AK81" s="39">
        <v>2.5428571428571429E-2</v>
      </c>
      <c r="AL81" s="39">
        <v>2.1857142857142856E-2</v>
      </c>
      <c r="AM81" s="39">
        <v>1.8285714285714284E-2</v>
      </c>
      <c r="AN81" s="39">
        <v>1.4714285714285711E-2</v>
      </c>
      <c r="AO81" s="39">
        <v>1.1142857142857138E-2</v>
      </c>
      <c r="AP81" s="39">
        <v>7.5714285714285666E-3</v>
      </c>
      <c r="AQ81" s="39">
        <v>4.0000000000000001E-3</v>
      </c>
      <c r="AR81" s="39">
        <v>4.0000000000000001E-3</v>
      </c>
      <c r="AS81" s="39">
        <v>4.0000000000000001E-3</v>
      </c>
      <c r="AT81" s="39">
        <v>4.0000000000000001E-3</v>
      </c>
      <c r="AU81" s="39">
        <v>4.0000000000000001E-3</v>
      </c>
      <c r="AV81" s="39">
        <v>4.0000000000000001E-3</v>
      </c>
      <c r="AW81" s="39">
        <v>4.0000000000000001E-3</v>
      </c>
      <c r="AX81" s="39">
        <v>4.0000000000000001E-3</v>
      </c>
      <c r="AY81" s="39">
        <v>4.0000000000000001E-3</v>
      </c>
      <c r="AZ81" s="39">
        <v>4.0000000000000001E-3</v>
      </c>
      <c r="BA81" s="39">
        <v>4.0000000000000001E-3</v>
      </c>
      <c r="BB81" s="39">
        <v>3.8E-3</v>
      </c>
      <c r="BC81" s="39">
        <v>3.5999999999999999E-3</v>
      </c>
      <c r="BD81" s="39">
        <v>3.3999999999999998E-3</v>
      </c>
      <c r="BE81" s="39">
        <v>3.1999999999999997E-3</v>
      </c>
      <c r="BF81" s="39">
        <v>2.9999999999999996E-3</v>
      </c>
      <c r="BG81" s="39">
        <v>2.7999999999999995E-3</v>
      </c>
      <c r="BH81" s="39">
        <v>2.5999999999999994E-3</v>
      </c>
      <c r="BI81" s="39">
        <v>2.3999999999999994E-3</v>
      </c>
      <c r="BJ81" s="39">
        <v>2.1999999999999993E-3</v>
      </c>
      <c r="BK81" s="39">
        <v>2E-3</v>
      </c>
    </row>
    <row r="82" spans="1:63" customFormat="1" ht="15" x14ac:dyDescent="0.25">
      <c r="A82" s="15"/>
      <c r="B82" s="15" t="s">
        <v>52</v>
      </c>
      <c r="C82" s="38">
        <v>7.0000000000000001E-3</v>
      </c>
      <c r="D82" s="38">
        <v>8.0000000000000002E-3</v>
      </c>
      <c r="E82" s="38">
        <v>8.0000000000000002E-3</v>
      </c>
      <c r="F82" s="38">
        <v>8.9999999999999993E-3</v>
      </c>
      <c r="G82" s="38">
        <v>8.9999999999999993E-3</v>
      </c>
      <c r="H82" s="38">
        <v>8.9999999999999993E-3</v>
      </c>
      <c r="I82" s="38">
        <v>0.01</v>
      </c>
      <c r="J82" s="38">
        <v>1.4999999999999999E-2</v>
      </c>
      <c r="K82" s="38">
        <v>0.02</v>
      </c>
      <c r="L82" s="38">
        <v>0.02</v>
      </c>
      <c r="M82" s="38">
        <v>0.03</v>
      </c>
      <c r="N82" s="38">
        <v>0.03</v>
      </c>
      <c r="O82" s="38">
        <v>0.03</v>
      </c>
      <c r="P82" s="38">
        <v>0.03</v>
      </c>
      <c r="Q82" s="38">
        <v>0.03</v>
      </c>
      <c r="R82" s="38">
        <v>3.5000000000000003E-2</v>
      </c>
      <c r="S82" s="38">
        <v>4.1000000000000002E-2</v>
      </c>
      <c r="T82" s="38">
        <v>4.5999999999999999E-2</v>
      </c>
      <c r="U82" s="38">
        <v>4.1000000000000002E-2</v>
      </c>
      <c r="V82" s="38">
        <v>3.6999999999999998E-2</v>
      </c>
      <c r="W82" s="38">
        <v>3.6999999999999998E-2</v>
      </c>
      <c r="X82" s="38">
        <v>3.2000000000000001E-2</v>
      </c>
      <c r="Y82" s="38">
        <v>2.9000000000000001E-2</v>
      </c>
      <c r="Z82" s="38">
        <v>4.2999999999999997E-2</v>
      </c>
      <c r="AA82" s="38">
        <v>0.03</v>
      </c>
      <c r="AB82" s="38">
        <v>2.7E-2</v>
      </c>
      <c r="AC82" s="38">
        <v>0.03</v>
      </c>
      <c r="AD82" s="38">
        <v>2.5999999999999999E-2</v>
      </c>
      <c r="AE82" s="38">
        <v>2.4E-2</v>
      </c>
      <c r="AF82" s="38">
        <v>2.1999999999999999E-2</v>
      </c>
      <c r="AG82" s="38">
        <v>2.3E-2</v>
      </c>
      <c r="AH82" s="38">
        <v>2.3E-2</v>
      </c>
      <c r="AI82" s="38">
        <v>1.4999999999999999E-2</v>
      </c>
      <c r="AJ82" s="38">
        <v>1.6E-2</v>
      </c>
      <c r="AK82" s="40">
        <v>1.5857142857142858E-2</v>
      </c>
      <c r="AL82" s="40">
        <v>1.5714285714285715E-2</v>
      </c>
      <c r="AM82" s="40">
        <v>1.5571428571428573E-2</v>
      </c>
      <c r="AN82" s="40">
        <v>1.542857142857143E-2</v>
      </c>
      <c r="AO82" s="40">
        <v>1.5285714285714288E-2</v>
      </c>
      <c r="AP82" s="40">
        <v>1.5142857142857145E-2</v>
      </c>
      <c r="AQ82" s="40">
        <v>1.4999999999999999E-2</v>
      </c>
      <c r="AR82" s="40">
        <v>1.5099999999999999E-2</v>
      </c>
      <c r="AS82" s="40">
        <v>1.5199999999999998E-2</v>
      </c>
      <c r="AT82" s="40">
        <v>1.5299999999999998E-2</v>
      </c>
      <c r="AU82" s="40">
        <v>1.5399999999999997E-2</v>
      </c>
      <c r="AV82" s="40">
        <v>1.5499999999999996E-2</v>
      </c>
      <c r="AW82" s="40">
        <v>1.5599999999999996E-2</v>
      </c>
      <c r="AX82" s="40">
        <v>1.5699999999999995E-2</v>
      </c>
      <c r="AY82" s="40">
        <v>1.5799999999999995E-2</v>
      </c>
      <c r="AZ82" s="40">
        <v>1.5899999999999994E-2</v>
      </c>
      <c r="BA82" s="40">
        <v>1.6E-2</v>
      </c>
      <c r="BB82" s="40">
        <v>1.6E-2</v>
      </c>
      <c r="BC82" s="40">
        <v>1.6E-2</v>
      </c>
      <c r="BD82" s="40">
        <v>1.6E-2</v>
      </c>
      <c r="BE82" s="40">
        <v>1.6E-2</v>
      </c>
      <c r="BF82" s="40">
        <v>1.6E-2</v>
      </c>
      <c r="BG82" s="40">
        <v>1.6E-2</v>
      </c>
      <c r="BH82" s="40">
        <v>1.6E-2</v>
      </c>
      <c r="BI82" s="40">
        <v>1.6E-2</v>
      </c>
      <c r="BJ82" s="40">
        <v>1.6E-2</v>
      </c>
      <c r="BK82" s="40">
        <v>1.6E-2</v>
      </c>
    </row>
    <row r="83" spans="1:63" customFormat="1" ht="15" x14ac:dyDescent="0.25">
      <c r="A83" s="5" t="s">
        <v>244</v>
      </c>
      <c r="B83" s="5" t="s">
        <v>43</v>
      </c>
      <c r="C83" s="35"/>
      <c r="D83" s="35"/>
      <c r="E83" s="35"/>
      <c r="F83" s="35"/>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9">
        <v>6.8571428571428568E-3</v>
      </c>
      <c r="AL83" s="39">
        <v>5.7142857142857134E-3</v>
      </c>
      <c r="AM83" s="39">
        <v>4.57142857142857E-3</v>
      </c>
      <c r="AN83" s="39">
        <v>3.4285714285714271E-3</v>
      </c>
      <c r="AO83" s="39">
        <v>2.2857142857142842E-3</v>
      </c>
      <c r="AP83" s="39">
        <v>1.1428571428571412E-3</v>
      </c>
      <c r="AQ83" s="39">
        <v>0</v>
      </c>
      <c r="AR83" s="39">
        <v>0</v>
      </c>
      <c r="AS83" s="39">
        <v>0</v>
      </c>
      <c r="AT83" s="39">
        <v>0</v>
      </c>
      <c r="AU83" s="39">
        <v>0</v>
      </c>
      <c r="AV83" s="39">
        <v>0</v>
      </c>
      <c r="AW83" s="39">
        <v>0</v>
      </c>
      <c r="AX83" s="39">
        <v>0</v>
      </c>
      <c r="AY83" s="39">
        <v>0</v>
      </c>
      <c r="AZ83" s="39">
        <v>0</v>
      </c>
      <c r="BA83" s="39">
        <v>0</v>
      </c>
      <c r="BB83" s="39">
        <v>0</v>
      </c>
      <c r="BC83" s="39">
        <v>0</v>
      </c>
      <c r="BD83" s="39">
        <v>0</v>
      </c>
      <c r="BE83" s="39">
        <v>0</v>
      </c>
      <c r="BF83" s="39">
        <v>0</v>
      </c>
      <c r="BG83" s="39">
        <v>0</v>
      </c>
      <c r="BH83" s="39">
        <v>0</v>
      </c>
      <c r="BI83" s="39">
        <v>0</v>
      </c>
      <c r="BJ83" s="39">
        <v>0</v>
      </c>
      <c r="BK83" s="39">
        <v>0</v>
      </c>
    </row>
    <row r="84" spans="1:63" customFormat="1" ht="15" x14ac:dyDescent="0.25">
      <c r="A84" s="5"/>
      <c r="B84" s="5" t="s">
        <v>44</v>
      </c>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9">
        <v>9.4285714285714285E-3</v>
      </c>
      <c r="AL84" s="39">
        <v>7.8571428571428577E-3</v>
      </c>
      <c r="AM84" s="39">
        <v>6.2857142857142868E-3</v>
      </c>
      <c r="AN84" s="39">
        <v>4.714285714285716E-3</v>
      </c>
      <c r="AO84" s="39">
        <v>3.1428571428571447E-3</v>
      </c>
      <c r="AP84" s="39">
        <v>1.5714285714285734E-3</v>
      </c>
      <c r="AQ84" s="39">
        <v>0</v>
      </c>
      <c r="AR84" s="39">
        <v>0</v>
      </c>
      <c r="AS84" s="39">
        <v>0</v>
      </c>
      <c r="AT84" s="39">
        <v>0</v>
      </c>
      <c r="AU84" s="39">
        <v>0</v>
      </c>
      <c r="AV84" s="39">
        <v>0</v>
      </c>
      <c r="AW84" s="39">
        <v>0</v>
      </c>
      <c r="AX84" s="39">
        <v>0</v>
      </c>
      <c r="AY84" s="39">
        <v>0</v>
      </c>
      <c r="AZ84" s="39">
        <v>0</v>
      </c>
      <c r="BA84" s="39">
        <v>0</v>
      </c>
      <c r="BB84" s="39">
        <v>0</v>
      </c>
      <c r="BC84" s="39">
        <v>0</v>
      </c>
      <c r="BD84" s="39">
        <v>0</v>
      </c>
      <c r="BE84" s="39">
        <v>0</v>
      </c>
      <c r="BF84" s="39">
        <v>0</v>
      </c>
      <c r="BG84" s="39">
        <v>0</v>
      </c>
      <c r="BH84" s="39">
        <v>0</v>
      </c>
      <c r="BI84" s="39">
        <v>0</v>
      </c>
      <c r="BJ84" s="39">
        <v>0</v>
      </c>
      <c r="BK84" s="39">
        <v>0</v>
      </c>
    </row>
    <row r="85" spans="1:63" customFormat="1" ht="15" x14ac:dyDescent="0.25">
      <c r="A85" s="5"/>
      <c r="B85" s="5" t="s">
        <v>46</v>
      </c>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9">
        <v>0.15828571428571431</v>
      </c>
      <c r="AL85" s="39">
        <v>0.1485714285714286</v>
      </c>
      <c r="AM85" s="39">
        <v>0.1388571428571429</v>
      </c>
      <c r="AN85" s="39">
        <v>0.1291428571428572</v>
      </c>
      <c r="AO85" s="39">
        <v>0.11942857142857148</v>
      </c>
      <c r="AP85" s="39">
        <v>0.10971428571428576</v>
      </c>
      <c r="AQ85" s="39">
        <v>0.1</v>
      </c>
      <c r="AR85" s="39">
        <v>9.1999999999999998E-2</v>
      </c>
      <c r="AS85" s="39">
        <v>8.3999999999999991E-2</v>
      </c>
      <c r="AT85" s="39">
        <v>7.5999999999999984E-2</v>
      </c>
      <c r="AU85" s="39">
        <v>6.7999999999999977E-2</v>
      </c>
      <c r="AV85" s="39">
        <v>5.9999999999999977E-2</v>
      </c>
      <c r="AW85" s="39">
        <v>5.1999999999999977E-2</v>
      </c>
      <c r="AX85" s="39">
        <v>4.3999999999999977E-2</v>
      </c>
      <c r="AY85" s="39">
        <v>3.5999999999999976E-2</v>
      </c>
      <c r="AZ85" s="39">
        <v>2.7999999999999976E-2</v>
      </c>
      <c r="BA85" s="39">
        <v>0.02</v>
      </c>
      <c r="BB85" s="39">
        <v>1.9E-2</v>
      </c>
      <c r="BC85" s="39">
        <v>1.7999999999999999E-2</v>
      </c>
      <c r="BD85" s="39">
        <v>1.6999999999999998E-2</v>
      </c>
      <c r="BE85" s="39">
        <v>1.5999999999999997E-2</v>
      </c>
      <c r="BF85" s="39">
        <v>1.4999999999999996E-2</v>
      </c>
      <c r="BG85" s="39">
        <v>1.3999999999999995E-2</v>
      </c>
      <c r="BH85" s="39">
        <v>1.2999999999999994E-2</v>
      </c>
      <c r="BI85" s="39">
        <v>1.1999999999999993E-2</v>
      </c>
      <c r="BJ85" s="39">
        <v>1.0999999999999992E-2</v>
      </c>
      <c r="BK85" s="39">
        <v>0.01</v>
      </c>
    </row>
    <row r="86" spans="1:63" customFormat="1" ht="15" x14ac:dyDescent="0.25">
      <c r="A86" s="23"/>
      <c r="B86" s="5" t="s">
        <v>122</v>
      </c>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9">
        <v>0.41257142857142859</v>
      </c>
      <c r="AL86" s="39">
        <v>0.38714285714285718</v>
      </c>
      <c r="AM86" s="39">
        <v>0.36171428571428577</v>
      </c>
      <c r="AN86" s="39">
        <v>0.33628571428571435</v>
      </c>
      <c r="AO86" s="39">
        <v>0.31085714285714294</v>
      </c>
      <c r="AP86" s="39">
        <v>0.28542857142857153</v>
      </c>
      <c r="AQ86" s="39">
        <v>0.26</v>
      </c>
      <c r="AR86" s="39">
        <v>0.25600000000000001</v>
      </c>
      <c r="AS86" s="39">
        <v>0.252</v>
      </c>
      <c r="AT86" s="39">
        <v>0.248</v>
      </c>
      <c r="AU86" s="39">
        <v>0.24399999999999999</v>
      </c>
      <c r="AV86" s="39">
        <v>0.24</v>
      </c>
      <c r="AW86" s="39">
        <v>0.23599999999999999</v>
      </c>
      <c r="AX86" s="39">
        <v>0.23199999999999998</v>
      </c>
      <c r="AY86" s="39">
        <v>0.22799999999999998</v>
      </c>
      <c r="AZ86" s="39">
        <v>0.22399999999999998</v>
      </c>
      <c r="BA86" s="39">
        <v>0.22</v>
      </c>
      <c r="BB86" s="39">
        <v>0.21299999999999999</v>
      </c>
      <c r="BC86" s="39">
        <v>0.20599999999999999</v>
      </c>
      <c r="BD86" s="39">
        <v>0.19899999999999998</v>
      </c>
      <c r="BE86" s="39">
        <v>0.19199999999999998</v>
      </c>
      <c r="BF86" s="39">
        <v>0.18499999999999997</v>
      </c>
      <c r="BG86" s="39">
        <v>0.17799999999999996</v>
      </c>
      <c r="BH86" s="39">
        <v>0.17099999999999996</v>
      </c>
      <c r="BI86" s="39">
        <v>0.16399999999999995</v>
      </c>
      <c r="BJ86" s="39">
        <v>0.15699999999999995</v>
      </c>
      <c r="BK86" s="39">
        <v>0.15</v>
      </c>
    </row>
    <row r="87" spans="1:63" customFormat="1" ht="15" x14ac:dyDescent="0.25">
      <c r="A87" s="5"/>
      <c r="B87" s="5" t="s">
        <v>47</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9">
        <v>0.19971428571428571</v>
      </c>
      <c r="AL87" s="39">
        <v>0.19142857142857142</v>
      </c>
      <c r="AM87" s="39">
        <v>0.18314285714285714</v>
      </c>
      <c r="AN87" s="39">
        <v>0.17485714285714285</v>
      </c>
      <c r="AO87" s="39">
        <v>0.16657142857142856</v>
      </c>
      <c r="AP87" s="39">
        <v>0.15828571428571428</v>
      </c>
      <c r="AQ87" s="39">
        <v>0.15</v>
      </c>
      <c r="AR87" s="39">
        <v>0.15</v>
      </c>
      <c r="AS87" s="39">
        <v>0.15</v>
      </c>
      <c r="AT87" s="39">
        <v>0.15</v>
      </c>
      <c r="AU87" s="39">
        <v>0.15</v>
      </c>
      <c r="AV87" s="39">
        <v>0.15</v>
      </c>
      <c r="AW87" s="39">
        <v>0.15</v>
      </c>
      <c r="AX87" s="39">
        <v>0.15</v>
      </c>
      <c r="AY87" s="39">
        <v>0.15</v>
      </c>
      <c r="AZ87" s="39">
        <v>0.15</v>
      </c>
      <c r="BA87" s="39">
        <v>0.15</v>
      </c>
      <c r="BB87" s="39">
        <v>0.14499999999999999</v>
      </c>
      <c r="BC87" s="39">
        <v>0.13999999999999999</v>
      </c>
      <c r="BD87" s="39">
        <v>0.13499999999999998</v>
      </c>
      <c r="BE87" s="39">
        <v>0.12999999999999998</v>
      </c>
      <c r="BF87" s="39">
        <v>0.12499999999999997</v>
      </c>
      <c r="BG87" s="39">
        <v>0.11999999999999997</v>
      </c>
      <c r="BH87" s="39">
        <v>0.11499999999999996</v>
      </c>
      <c r="BI87" s="39">
        <v>0.10999999999999996</v>
      </c>
      <c r="BJ87" s="39">
        <v>0.10499999999999995</v>
      </c>
      <c r="BK87" s="39">
        <v>0.1</v>
      </c>
    </row>
    <row r="88" spans="1:63" customFormat="1" ht="15" x14ac:dyDescent="0.25">
      <c r="A88" s="5"/>
      <c r="B88" s="5" t="s">
        <v>48</v>
      </c>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9">
        <v>0.11671428571428571</v>
      </c>
      <c r="AL88" s="39">
        <v>0.16442857142857142</v>
      </c>
      <c r="AM88" s="39">
        <v>0.21214285714285713</v>
      </c>
      <c r="AN88" s="39">
        <v>0.25985714285714284</v>
      </c>
      <c r="AO88" s="39">
        <v>0.30757142857142855</v>
      </c>
      <c r="AP88" s="39">
        <v>0.35528571428571426</v>
      </c>
      <c r="AQ88" s="39">
        <v>0.40300000000000002</v>
      </c>
      <c r="AR88" s="39">
        <v>0.41470000000000001</v>
      </c>
      <c r="AS88" s="39">
        <v>0.4264</v>
      </c>
      <c r="AT88" s="39">
        <v>0.43809999999999999</v>
      </c>
      <c r="AU88" s="39">
        <v>0.44979999999999998</v>
      </c>
      <c r="AV88" s="39">
        <v>0.46149999999999997</v>
      </c>
      <c r="AW88" s="39">
        <v>0.47319999999999995</v>
      </c>
      <c r="AX88" s="39">
        <v>0.48489999999999994</v>
      </c>
      <c r="AY88" s="39">
        <v>0.49659999999999993</v>
      </c>
      <c r="AZ88" s="39">
        <v>0.50829999999999997</v>
      </c>
      <c r="BA88" s="39">
        <v>0.52</v>
      </c>
      <c r="BB88" s="39">
        <v>0.53300000000000003</v>
      </c>
      <c r="BC88" s="39">
        <v>0.54600000000000004</v>
      </c>
      <c r="BD88" s="39">
        <v>0.55900000000000005</v>
      </c>
      <c r="BE88" s="39">
        <v>0.57200000000000006</v>
      </c>
      <c r="BF88" s="39">
        <v>0.58500000000000008</v>
      </c>
      <c r="BG88" s="39">
        <v>0.59800000000000009</v>
      </c>
      <c r="BH88" s="39">
        <v>0.6110000000000001</v>
      </c>
      <c r="BI88" s="39">
        <v>0.62400000000000011</v>
      </c>
      <c r="BJ88" s="39">
        <v>0.63700000000000012</v>
      </c>
      <c r="BK88" s="39">
        <v>0.65</v>
      </c>
    </row>
    <row r="89" spans="1:63" customFormat="1" ht="15" x14ac:dyDescent="0.25">
      <c r="A89" s="5"/>
      <c r="B89" s="5" t="s">
        <v>41</v>
      </c>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9">
        <v>7.1142857142857133E-2</v>
      </c>
      <c r="AL89" s="39">
        <v>6.928571428571427E-2</v>
      </c>
      <c r="AM89" s="39">
        <v>6.7428571428571407E-2</v>
      </c>
      <c r="AN89" s="39">
        <v>6.5571428571428544E-2</v>
      </c>
      <c r="AO89" s="39">
        <v>6.3714285714285682E-2</v>
      </c>
      <c r="AP89" s="39">
        <v>6.1857142857142826E-2</v>
      </c>
      <c r="AQ89" s="39">
        <v>0.06</v>
      </c>
      <c r="AR89" s="39">
        <v>6.0199999999999997E-2</v>
      </c>
      <c r="AS89" s="39">
        <v>6.0399999999999995E-2</v>
      </c>
      <c r="AT89" s="39">
        <v>6.0599999999999994E-2</v>
      </c>
      <c r="AU89" s="39">
        <v>6.0799999999999993E-2</v>
      </c>
      <c r="AV89" s="39">
        <v>6.0999999999999992E-2</v>
      </c>
      <c r="AW89" s="39">
        <v>6.1199999999999991E-2</v>
      </c>
      <c r="AX89" s="39">
        <v>6.1399999999999989E-2</v>
      </c>
      <c r="AY89" s="39">
        <v>6.1599999999999988E-2</v>
      </c>
      <c r="AZ89" s="39">
        <v>6.1799999999999987E-2</v>
      </c>
      <c r="BA89" s="39">
        <v>6.2E-2</v>
      </c>
      <c r="BB89" s="39">
        <v>6.2199999999999998E-2</v>
      </c>
      <c r="BC89" s="39">
        <v>6.2399999999999997E-2</v>
      </c>
      <c r="BD89" s="39">
        <v>6.2600000000000003E-2</v>
      </c>
      <c r="BE89" s="39">
        <v>6.2800000000000009E-2</v>
      </c>
      <c r="BF89" s="39">
        <v>6.3000000000000014E-2</v>
      </c>
      <c r="BG89" s="39">
        <v>6.320000000000002E-2</v>
      </c>
      <c r="BH89" s="39">
        <v>6.3400000000000026E-2</v>
      </c>
      <c r="BI89" s="39">
        <v>6.3600000000000032E-2</v>
      </c>
      <c r="BJ89" s="39">
        <v>6.3800000000000037E-2</v>
      </c>
      <c r="BK89" s="39">
        <v>6.4000000000000001E-2</v>
      </c>
    </row>
    <row r="90" spans="1:63" customFormat="1" ht="15" x14ac:dyDescent="0.25">
      <c r="A90" s="5"/>
      <c r="B90" s="5" t="s">
        <v>50</v>
      </c>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9">
        <v>1.057142857142857E-2</v>
      </c>
      <c r="AL90" s="39">
        <v>1.0142857142857141E-2</v>
      </c>
      <c r="AM90" s="39">
        <v>9.7142857142857118E-3</v>
      </c>
      <c r="AN90" s="39">
        <v>9.2857142857142826E-3</v>
      </c>
      <c r="AO90" s="39">
        <v>8.8571428571428534E-3</v>
      </c>
      <c r="AP90" s="39">
        <v>8.4285714285714242E-3</v>
      </c>
      <c r="AQ90" s="39">
        <v>8.0000000000000002E-3</v>
      </c>
      <c r="AR90" s="39">
        <v>8.0000000000000002E-3</v>
      </c>
      <c r="AS90" s="39">
        <v>8.0000000000000002E-3</v>
      </c>
      <c r="AT90" s="39">
        <v>8.0000000000000002E-3</v>
      </c>
      <c r="AU90" s="39">
        <v>8.0000000000000002E-3</v>
      </c>
      <c r="AV90" s="39">
        <v>8.0000000000000002E-3</v>
      </c>
      <c r="AW90" s="39">
        <v>8.0000000000000002E-3</v>
      </c>
      <c r="AX90" s="39">
        <v>8.0000000000000002E-3</v>
      </c>
      <c r="AY90" s="39">
        <v>8.0000000000000002E-3</v>
      </c>
      <c r="AZ90" s="39">
        <v>8.0000000000000002E-3</v>
      </c>
      <c r="BA90" s="39">
        <v>8.0000000000000002E-3</v>
      </c>
      <c r="BB90" s="39">
        <v>8.0000000000000002E-3</v>
      </c>
      <c r="BC90" s="39">
        <v>8.0000000000000002E-3</v>
      </c>
      <c r="BD90" s="39">
        <v>8.0000000000000002E-3</v>
      </c>
      <c r="BE90" s="39">
        <v>8.0000000000000002E-3</v>
      </c>
      <c r="BF90" s="39">
        <v>8.0000000000000002E-3</v>
      </c>
      <c r="BG90" s="39">
        <v>8.0000000000000002E-3</v>
      </c>
      <c r="BH90" s="39">
        <v>8.0000000000000002E-3</v>
      </c>
      <c r="BI90" s="39">
        <v>8.0000000000000002E-3</v>
      </c>
      <c r="BJ90" s="39">
        <v>8.0000000000000002E-3</v>
      </c>
      <c r="BK90" s="39">
        <v>8.0000000000000002E-3</v>
      </c>
    </row>
    <row r="91" spans="1:63" customFormat="1" ht="15" x14ac:dyDescent="0.25">
      <c r="A91" s="5"/>
      <c r="B91" s="5" t="s">
        <v>51</v>
      </c>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9">
        <v>7.4285714285714285E-3</v>
      </c>
      <c r="AL91" s="39">
        <v>6.8571428571428568E-3</v>
      </c>
      <c r="AM91" s="39">
        <v>6.2857142857142851E-3</v>
      </c>
      <c r="AN91" s="39">
        <v>5.7142857142857134E-3</v>
      </c>
      <c r="AO91" s="39">
        <v>5.1428571428571417E-3</v>
      </c>
      <c r="AP91" s="39">
        <v>4.57142857142857E-3</v>
      </c>
      <c r="AQ91" s="39">
        <v>4.0000000000000001E-3</v>
      </c>
      <c r="AR91" s="39">
        <v>4.0000000000000001E-3</v>
      </c>
      <c r="AS91" s="39">
        <v>4.0000000000000001E-3</v>
      </c>
      <c r="AT91" s="39">
        <v>4.0000000000000001E-3</v>
      </c>
      <c r="AU91" s="39">
        <v>4.0000000000000001E-3</v>
      </c>
      <c r="AV91" s="39">
        <v>4.0000000000000001E-3</v>
      </c>
      <c r="AW91" s="39">
        <v>4.0000000000000001E-3</v>
      </c>
      <c r="AX91" s="39">
        <v>4.0000000000000001E-3</v>
      </c>
      <c r="AY91" s="39">
        <v>4.0000000000000001E-3</v>
      </c>
      <c r="AZ91" s="39">
        <v>4.0000000000000001E-3</v>
      </c>
      <c r="BA91" s="39">
        <v>4.0000000000000001E-3</v>
      </c>
      <c r="BB91" s="39">
        <v>3.8E-3</v>
      </c>
      <c r="BC91" s="39">
        <v>3.5999999999999999E-3</v>
      </c>
      <c r="BD91" s="39">
        <v>3.3999999999999998E-3</v>
      </c>
      <c r="BE91" s="39">
        <v>3.1999999999999997E-3</v>
      </c>
      <c r="BF91" s="39">
        <v>2.9999999999999996E-3</v>
      </c>
      <c r="BG91" s="39">
        <v>2.7999999999999995E-3</v>
      </c>
      <c r="BH91" s="39">
        <v>2.5999999999999994E-3</v>
      </c>
      <c r="BI91" s="39">
        <v>2.3999999999999994E-3</v>
      </c>
      <c r="BJ91" s="39">
        <v>2.1999999999999993E-3</v>
      </c>
      <c r="BK91" s="39">
        <v>2E-3</v>
      </c>
    </row>
    <row r="92" spans="1:63" customFormat="1" ht="15" x14ac:dyDescent="0.25">
      <c r="A92" s="15"/>
      <c r="B92" s="15" t="s">
        <v>52</v>
      </c>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40">
        <v>7.285714285714286E-3</v>
      </c>
      <c r="AL92" s="40">
        <v>8.5714285714285719E-3</v>
      </c>
      <c r="AM92" s="40">
        <v>9.8571428571428577E-3</v>
      </c>
      <c r="AN92" s="40">
        <v>1.1142857142857144E-2</v>
      </c>
      <c r="AO92" s="40">
        <v>1.2428571428571429E-2</v>
      </c>
      <c r="AP92" s="40">
        <v>1.3714285714285715E-2</v>
      </c>
      <c r="AQ92" s="40">
        <v>1.4999999999999999E-2</v>
      </c>
      <c r="AR92" s="40">
        <v>1.5099999999999999E-2</v>
      </c>
      <c r="AS92" s="40">
        <v>1.5199999999999998E-2</v>
      </c>
      <c r="AT92" s="40">
        <v>1.5299999999999998E-2</v>
      </c>
      <c r="AU92" s="40">
        <v>1.5399999999999997E-2</v>
      </c>
      <c r="AV92" s="40">
        <v>1.5499999999999996E-2</v>
      </c>
      <c r="AW92" s="40">
        <v>1.5599999999999996E-2</v>
      </c>
      <c r="AX92" s="40">
        <v>1.5699999999999995E-2</v>
      </c>
      <c r="AY92" s="40">
        <v>1.5799999999999995E-2</v>
      </c>
      <c r="AZ92" s="40">
        <v>1.5899999999999994E-2</v>
      </c>
      <c r="BA92" s="40">
        <v>1.6E-2</v>
      </c>
      <c r="BB92" s="40">
        <v>1.6E-2</v>
      </c>
      <c r="BC92" s="40">
        <v>1.6E-2</v>
      </c>
      <c r="BD92" s="40">
        <v>1.6E-2</v>
      </c>
      <c r="BE92" s="40">
        <v>1.6E-2</v>
      </c>
      <c r="BF92" s="40">
        <v>1.6E-2</v>
      </c>
      <c r="BG92" s="40">
        <v>1.6E-2</v>
      </c>
      <c r="BH92" s="40">
        <v>1.6E-2</v>
      </c>
      <c r="BI92" s="40">
        <v>1.6E-2</v>
      </c>
      <c r="BJ92" s="40">
        <v>1.6E-2</v>
      </c>
      <c r="BK92" s="40">
        <v>1.6E-2</v>
      </c>
    </row>
    <row r="93" spans="1:63" customFormat="1" ht="15" x14ac:dyDescent="0.25">
      <c r="A93" s="5" t="s">
        <v>245</v>
      </c>
      <c r="B93" s="5" t="s">
        <v>43</v>
      </c>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9">
        <v>1.2857142857142857E-2</v>
      </c>
      <c r="AL93" s="39">
        <v>1.0714285714285714E-2</v>
      </c>
      <c r="AM93" s="39">
        <v>8.5714285714285719E-3</v>
      </c>
      <c r="AN93" s="39">
        <v>6.4285714285714293E-3</v>
      </c>
      <c r="AO93" s="39">
        <v>4.2857142857142868E-3</v>
      </c>
      <c r="AP93" s="39">
        <v>2.1428571428571438E-3</v>
      </c>
      <c r="AQ93" s="39">
        <v>0</v>
      </c>
      <c r="AR93" s="39">
        <v>0</v>
      </c>
      <c r="AS93" s="39">
        <v>0</v>
      </c>
      <c r="AT93" s="39">
        <v>0</v>
      </c>
      <c r="AU93" s="39">
        <v>0</v>
      </c>
      <c r="AV93" s="39">
        <v>0</v>
      </c>
      <c r="AW93" s="39">
        <v>0</v>
      </c>
      <c r="AX93" s="39">
        <v>0</v>
      </c>
      <c r="AY93" s="39">
        <v>0</v>
      </c>
      <c r="AZ93" s="39">
        <v>0</v>
      </c>
      <c r="BA93" s="39">
        <v>0</v>
      </c>
      <c r="BB93" s="39">
        <v>0</v>
      </c>
      <c r="BC93" s="39">
        <v>0</v>
      </c>
      <c r="BD93" s="39">
        <v>0</v>
      </c>
      <c r="BE93" s="39">
        <v>0</v>
      </c>
      <c r="BF93" s="39">
        <v>0</v>
      </c>
      <c r="BG93" s="39">
        <v>0</v>
      </c>
      <c r="BH93" s="39">
        <v>0</v>
      </c>
      <c r="BI93" s="39">
        <v>0</v>
      </c>
      <c r="BJ93" s="39">
        <v>0</v>
      </c>
      <c r="BK93" s="39">
        <v>0</v>
      </c>
    </row>
    <row r="94" spans="1:63" customFormat="1" ht="15" x14ac:dyDescent="0.25">
      <c r="A94" s="5"/>
      <c r="B94" s="5" t="s">
        <v>44</v>
      </c>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9">
        <v>4.2857142857142859E-3</v>
      </c>
      <c r="AL94" s="39">
        <v>3.5714285714285718E-3</v>
      </c>
      <c r="AM94" s="39">
        <v>2.8571428571428576E-3</v>
      </c>
      <c r="AN94" s="39">
        <v>2.1428571428571434E-3</v>
      </c>
      <c r="AO94" s="39">
        <v>1.4285714285714292E-3</v>
      </c>
      <c r="AP94" s="39">
        <v>7.1428571428571494E-4</v>
      </c>
      <c r="AQ94" s="39">
        <v>0</v>
      </c>
      <c r="AR94" s="39">
        <v>0</v>
      </c>
      <c r="AS94" s="39">
        <v>0</v>
      </c>
      <c r="AT94" s="39">
        <v>0</v>
      </c>
      <c r="AU94" s="39">
        <v>0</v>
      </c>
      <c r="AV94" s="39">
        <v>0</v>
      </c>
      <c r="AW94" s="39">
        <v>0</v>
      </c>
      <c r="AX94" s="39">
        <v>0</v>
      </c>
      <c r="AY94" s="39">
        <v>0</v>
      </c>
      <c r="AZ94" s="39">
        <v>0</v>
      </c>
      <c r="BA94" s="39">
        <v>0</v>
      </c>
      <c r="BB94" s="39">
        <v>0</v>
      </c>
      <c r="BC94" s="39">
        <v>0</v>
      </c>
      <c r="BD94" s="39">
        <v>0</v>
      </c>
      <c r="BE94" s="39">
        <v>0</v>
      </c>
      <c r="BF94" s="39">
        <v>0</v>
      </c>
      <c r="BG94" s="39">
        <v>0</v>
      </c>
      <c r="BH94" s="39">
        <v>0</v>
      </c>
      <c r="BI94" s="39">
        <v>0</v>
      </c>
      <c r="BJ94" s="39">
        <v>0</v>
      </c>
      <c r="BK94" s="39">
        <v>0</v>
      </c>
    </row>
    <row r="95" spans="1:63" customFormat="1" ht="15" x14ac:dyDescent="0.25">
      <c r="A95" s="5"/>
      <c r="B95" s="5" t="s">
        <v>46</v>
      </c>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9">
        <v>0.19085714285714284</v>
      </c>
      <c r="AL95" s="39">
        <v>0.17571428571428568</v>
      </c>
      <c r="AM95" s="39">
        <v>0.16057142857142853</v>
      </c>
      <c r="AN95" s="39">
        <v>0.14542857142857138</v>
      </c>
      <c r="AO95" s="39">
        <v>0.13028571428571423</v>
      </c>
      <c r="AP95" s="39">
        <v>0.11514285714285709</v>
      </c>
      <c r="AQ95" s="39">
        <v>0.1</v>
      </c>
      <c r="AR95" s="39">
        <v>9.1999999999999998E-2</v>
      </c>
      <c r="AS95" s="39">
        <v>8.3999999999999991E-2</v>
      </c>
      <c r="AT95" s="39">
        <v>7.5999999999999984E-2</v>
      </c>
      <c r="AU95" s="39">
        <v>6.7999999999999977E-2</v>
      </c>
      <c r="AV95" s="39">
        <v>5.9999999999999977E-2</v>
      </c>
      <c r="AW95" s="39">
        <v>5.1999999999999977E-2</v>
      </c>
      <c r="AX95" s="39">
        <v>4.3999999999999977E-2</v>
      </c>
      <c r="AY95" s="39">
        <v>3.5999999999999976E-2</v>
      </c>
      <c r="AZ95" s="39">
        <v>2.7999999999999976E-2</v>
      </c>
      <c r="BA95" s="39">
        <v>0.02</v>
      </c>
      <c r="BB95" s="39">
        <v>1.9E-2</v>
      </c>
      <c r="BC95" s="39">
        <v>1.7999999999999999E-2</v>
      </c>
      <c r="BD95" s="39">
        <v>1.6999999999999998E-2</v>
      </c>
      <c r="BE95" s="39">
        <v>1.5999999999999997E-2</v>
      </c>
      <c r="BF95" s="39">
        <v>1.4999999999999996E-2</v>
      </c>
      <c r="BG95" s="39">
        <v>1.3999999999999995E-2</v>
      </c>
      <c r="BH95" s="39">
        <v>1.2999999999999994E-2</v>
      </c>
      <c r="BI95" s="39">
        <v>1.1999999999999993E-2</v>
      </c>
      <c r="BJ95" s="39">
        <v>1.0999999999999992E-2</v>
      </c>
      <c r="BK95" s="39">
        <v>0.01</v>
      </c>
    </row>
    <row r="96" spans="1:63" customFormat="1" ht="15" x14ac:dyDescent="0.25">
      <c r="A96" s="5"/>
      <c r="B96" s="5" t="s">
        <v>122</v>
      </c>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9">
        <v>0.29857142857142854</v>
      </c>
      <c r="AL96" s="39">
        <v>0.29214285714285709</v>
      </c>
      <c r="AM96" s="39">
        <v>0.28571428571428564</v>
      </c>
      <c r="AN96" s="39">
        <v>0.27928571428571419</v>
      </c>
      <c r="AO96" s="39">
        <v>0.27285714285714274</v>
      </c>
      <c r="AP96" s="39">
        <v>0.26642857142857129</v>
      </c>
      <c r="AQ96" s="39">
        <v>0.26</v>
      </c>
      <c r="AR96" s="39">
        <v>0.25600000000000001</v>
      </c>
      <c r="AS96" s="39">
        <v>0.252</v>
      </c>
      <c r="AT96" s="39">
        <v>0.248</v>
      </c>
      <c r="AU96" s="39">
        <v>0.24399999999999999</v>
      </c>
      <c r="AV96" s="39">
        <v>0.24</v>
      </c>
      <c r="AW96" s="39">
        <v>0.23599999999999999</v>
      </c>
      <c r="AX96" s="39">
        <v>0.23199999999999998</v>
      </c>
      <c r="AY96" s="39">
        <v>0.22799999999999998</v>
      </c>
      <c r="AZ96" s="39">
        <v>0.22399999999999998</v>
      </c>
      <c r="BA96" s="39">
        <v>0.22</v>
      </c>
      <c r="BB96" s="39">
        <v>0.21299999999999999</v>
      </c>
      <c r="BC96" s="39">
        <v>0.20599999999999999</v>
      </c>
      <c r="BD96" s="39">
        <v>0.19899999999999998</v>
      </c>
      <c r="BE96" s="39">
        <v>0.19199999999999998</v>
      </c>
      <c r="BF96" s="39">
        <v>0.18499999999999997</v>
      </c>
      <c r="BG96" s="39">
        <v>0.17799999999999996</v>
      </c>
      <c r="BH96" s="39">
        <v>0.17099999999999996</v>
      </c>
      <c r="BI96" s="39">
        <v>0.16399999999999995</v>
      </c>
      <c r="BJ96" s="39">
        <v>0.15699999999999995</v>
      </c>
      <c r="BK96" s="39">
        <v>0.15</v>
      </c>
    </row>
    <row r="97" spans="1:63" customFormat="1" ht="15" x14ac:dyDescent="0.25">
      <c r="A97" s="5"/>
      <c r="B97" s="5" t="s">
        <v>47</v>
      </c>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9">
        <v>0.19542857142857145</v>
      </c>
      <c r="AL97" s="39">
        <v>0.18785714285714289</v>
      </c>
      <c r="AM97" s="39">
        <v>0.18028571428571433</v>
      </c>
      <c r="AN97" s="39">
        <v>0.17271428571428576</v>
      </c>
      <c r="AO97" s="39">
        <v>0.1651428571428572</v>
      </c>
      <c r="AP97" s="39">
        <v>0.15757142857142864</v>
      </c>
      <c r="AQ97" s="39">
        <v>0.15</v>
      </c>
      <c r="AR97" s="39">
        <v>0.15</v>
      </c>
      <c r="AS97" s="39">
        <v>0.15</v>
      </c>
      <c r="AT97" s="39">
        <v>0.15</v>
      </c>
      <c r="AU97" s="39">
        <v>0.15</v>
      </c>
      <c r="AV97" s="39">
        <v>0.15</v>
      </c>
      <c r="AW97" s="39">
        <v>0.15</v>
      </c>
      <c r="AX97" s="39">
        <v>0.15</v>
      </c>
      <c r="AY97" s="39">
        <v>0.15</v>
      </c>
      <c r="AZ97" s="39">
        <v>0.15</v>
      </c>
      <c r="BA97" s="39">
        <v>0.15</v>
      </c>
      <c r="BB97" s="39">
        <v>0.14499999999999999</v>
      </c>
      <c r="BC97" s="39">
        <v>0.13999999999999999</v>
      </c>
      <c r="BD97" s="39">
        <v>0.13499999999999998</v>
      </c>
      <c r="BE97" s="39">
        <v>0.12999999999999998</v>
      </c>
      <c r="BF97" s="39">
        <v>0.12499999999999997</v>
      </c>
      <c r="BG97" s="39">
        <v>0.11999999999999997</v>
      </c>
      <c r="BH97" s="39">
        <v>0.11499999999999996</v>
      </c>
      <c r="BI97" s="39">
        <v>0.10999999999999996</v>
      </c>
      <c r="BJ97" s="39">
        <v>0.10499999999999995</v>
      </c>
      <c r="BK97" s="39">
        <v>0.1</v>
      </c>
    </row>
    <row r="98" spans="1:63" customFormat="1" ht="15" x14ac:dyDescent="0.25">
      <c r="A98" s="5"/>
      <c r="B98" s="5" t="s">
        <v>48</v>
      </c>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9">
        <v>0.12528571428571428</v>
      </c>
      <c r="AL98" s="39">
        <v>0.17157142857142857</v>
      </c>
      <c r="AM98" s="39">
        <v>0.21785714285714286</v>
      </c>
      <c r="AN98" s="39">
        <v>0.26414285714285712</v>
      </c>
      <c r="AO98" s="39">
        <v>0.31042857142857139</v>
      </c>
      <c r="AP98" s="39">
        <v>0.35671428571428565</v>
      </c>
      <c r="AQ98" s="39">
        <v>0.40300000000000002</v>
      </c>
      <c r="AR98" s="39">
        <v>0.41470000000000001</v>
      </c>
      <c r="AS98" s="39">
        <v>0.4264</v>
      </c>
      <c r="AT98" s="39">
        <v>0.43809999999999999</v>
      </c>
      <c r="AU98" s="39">
        <v>0.44979999999999998</v>
      </c>
      <c r="AV98" s="39">
        <v>0.46149999999999997</v>
      </c>
      <c r="AW98" s="39">
        <v>0.47319999999999995</v>
      </c>
      <c r="AX98" s="39">
        <v>0.48489999999999994</v>
      </c>
      <c r="AY98" s="39">
        <v>0.49659999999999993</v>
      </c>
      <c r="AZ98" s="39">
        <v>0.50829999999999997</v>
      </c>
      <c r="BA98" s="39">
        <v>0.52</v>
      </c>
      <c r="BB98" s="39">
        <v>0.53300000000000003</v>
      </c>
      <c r="BC98" s="39">
        <v>0.54600000000000004</v>
      </c>
      <c r="BD98" s="39">
        <v>0.55900000000000005</v>
      </c>
      <c r="BE98" s="39">
        <v>0.57200000000000006</v>
      </c>
      <c r="BF98" s="39">
        <v>0.58500000000000008</v>
      </c>
      <c r="BG98" s="39">
        <v>0.59800000000000009</v>
      </c>
      <c r="BH98" s="39">
        <v>0.6110000000000001</v>
      </c>
      <c r="BI98" s="39">
        <v>0.62400000000000011</v>
      </c>
      <c r="BJ98" s="39">
        <v>0.63700000000000012</v>
      </c>
      <c r="BK98" s="39">
        <v>0.65</v>
      </c>
    </row>
    <row r="99" spans="1:63" customFormat="1" ht="15" x14ac:dyDescent="0.25">
      <c r="A99" s="5"/>
      <c r="B99" s="5" t="s">
        <v>41</v>
      </c>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9">
        <v>8.6571428571428563E-2</v>
      </c>
      <c r="AL99" s="39">
        <v>8.2142857142857129E-2</v>
      </c>
      <c r="AM99" s="39">
        <v>7.7714285714285694E-2</v>
      </c>
      <c r="AN99" s="39">
        <v>7.328571428571426E-2</v>
      </c>
      <c r="AO99" s="39">
        <v>6.8857142857142825E-2</v>
      </c>
      <c r="AP99" s="39">
        <v>6.4428571428571391E-2</v>
      </c>
      <c r="AQ99" s="39">
        <v>0.06</v>
      </c>
      <c r="AR99" s="39">
        <v>6.0199999999999997E-2</v>
      </c>
      <c r="AS99" s="39">
        <v>6.0399999999999995E-2</v>
      </c>
      <c r="AT99" s="39">
        <v>6.0599999999999994E-2</v>
      </c>
      <c r="AU99" s="39">
        <v>6.0799999999999993E-2</v>
      </c>
      <c r="AV99" s="39">
        <v>6.0999999999999992E-2</v>
      </c>
      <c r="AW99" s="39">
        <v>6.1199999999999991E-2</v>
      </c>
      <c r="AX99" s="39">
        <v>6.1399999999999989E-2</v>
      </c>
      <c r="AY99" s="39">
        <v>6.1599999999999988E-2</v>
      </c>
      <c r="AZ99" s="39">
        <v>6.1799999999999987E-2</v>
      </c>
      <c r="BA99" s="39">
        <v>6.2E-2</v>
      </c>
      <c r="BB99" s="39">
        <v>6.2199999999999998E-2</v>
      </c>
      <c r="BC99" s="39">
        <v>6.2399999999999997E-2</v>
      </c>
      <c r="BD99" s="39">
        <v>6.2600000000000003E-2</v>
      </c>
      <c r="BE99" s="39">
        <v>6.2800000000000009E-2</v>
      </c>
      <c r="BF99" s="39">
        <v>6.3000000000000014E-2</v>
      </c>
      <c r="BG99" s="39">
        <v>6.320000000000002E-2</v>
      </c>
      <c r="BH99" s="39">
        <v>6.3400000000000026E-2</v>
      </c>
      <c r="BI99" s="39">
        <v>6.3600000000000032E-2</v>
      </c>
      <c r="BJ99" s="39">
        <v>6.3800000000000037E-2</v>
      </c>
      <c r="BK99" s="39">
        <v>6.4000000000000001E-2</v>
      </c>
    </row>
    <row r="100" spans="1:63" customFormat="1" ht="15" x14ac:dyDescent="0.25">
      <c r="A100" s="5"/>
      <c r="B100" s="5" t="s">
        <v>50</v>
      </c>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9">
        <v>4.4857142857142852E-2</v>
      </c>
      <c r="AL100" s="39">
        <v>3.8714285714285708E-2</v>
      </c>
      <c r="AM100" s="39">
        <v>3.2571428571428564E-2</v>
      </c>
      <c r="AN100" s="39">
        <v>2.6428571428571419E-2</v>
      </c>
      <c r="AO100" s="39">
        <v>2.0285714285714275E-2</v>
      </c>
      <c r="AP100" s="39">
        <v>1.4142857142857132E-2</v>
      </c>
      <c r="AQ100" s="39">
        <v>8.0000000000000002E-3</v>
      </c>
      <c r="AR100" s="39">
        <v>8.0000000000000002E-3</v>
      </c>
      <c r="AS100" s="39">
        <v>8.0000000000000002E-3</v>
      </c>
      <c r="AT100" s="39">
        <v>8.0000000000000002E-3</v>
      </c>
      <c r="AU100" s="39">
        <v>8.0000000000000002E-3</v>
      </c>
      <c r="AV100" s="39">
        <v>8.0000000000000002E-3</v>
      </c>
      <c r="AW100" s="39">
        <v>8.0000000000000002E-3</v>
      </c>
      <c r="AX100" s="39">
        <v>8.0000000000000002E-3</v>
      </c>
      <c r="AY100" s="39">
        <v>8.0000000000000002E-3</v>
      </c>
      <c r="AZ100" s="39">
        <v>8.0000000000000002E-3</v>
      </c>
      <c r="BA100" s="39">
        <v>8.0000000000000002E-3</v>
      </c>
      <c r="BB100" s="39">
        <v>8.0000000000000002E-3</v>
      </c>
      <c r="BC100" s="39">
        <v>8.0000000000000002E-3</v>
      </c>
      <c r="BD100" s="39">
        <v>8.0000000000000002E-3</v>
      </c>
      <c r="BE100" s="39">
        <v>8.0000000000000002E-3</v>
      </c>
      <c r="BF100" s="39">
        <v>8.0000000000000002E-3</v>
      </c>
      <c r="BG100" s="39">
        <v>8.0000000000000002E-3</v>
      </c>
      <c r="BH100" s="39">
        <v>8.0000000000000002E-3</v>
      </c>
      <c r="BI100" s="39">
        <v>8.0000000000000002E-3</v>
      </c>
      <c r="BJ100" s="39">
        <v>8.0000000000000002E-3</v>
      </c>
      <c r="BK100" s="39">
        <v>8.0000000000000002E-3</v>
      </c>
    </row>
    <row r="101" spans="1:63" customFormat="1" ht="15" x14ac:dyDescent="0.25">
      <c r="A101" s="5"/>
      <c r="B101" s="5" t="s">
        <v>51</v>
      </c>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9">
        <v>2.5428571428571429E-2</v>
      </c>
      <c r="AL101" s="39">
        <v>2.1857142857142856E-2</v>
      </c>
      <c r="AM101" s="39">
        <v>1.8285714285714284E-2</v>
      </c>
      <c r="AN101" s="39">
        <v>1.4714285714285711E-2</v>
      </c>
      <c r="AO101" s="39">
        <v>1.1142857142857138E-2</v>
      </c>
      <c r="AP101" s="39">
        <v>7.5714285714285666E-3</v>
      </c>
      <c r="AQ101" s="39">
        <v>4.0000000000000001E-3</v>
      </c>
      <c r="AR101" s="39">
        <v>4.0000000000000001E-3</v>
      </c>
      <c r="AS101" s="39">
        <v>4.0000000000000001E-3</v>
      </c>
      <c r="AT101" s="39">
        <v>4.0000000000000001E-3</v>
      </c>
      <c r="AU101" s="39">
        <v>4.0000000000000001E-3</v>
      </c>
      <c r="AV101" s="39">
        <v>4.0000000000000001E-3</v>
      </c>
      <c r="AW101" s="39">
        <v>4.0000000000000001E-3</v>
      </c>
      <c r="AX101" s="39">
        <v>4.0000000000000001E-3</v>
      </c>
      <c r="AY101" s="39">
        <v>4.0000000000000001E-3</v>
      </c>
      <c r="AZ101" s="39">
        <v>4.0000000000000001E-3</v>
      </c>
      <c r="BA101" s="39">
        <v>4.0000000000000001E-3</v>
      </c>
      <c r="BB101" s="39">
        <v>3.8E-3</v>
      </c>
      <c r="BC101" s="39">
        <v>3.5999999999999999E-3</v>
      </c>
      <c r="BD101" s="39">
        <v>3.3999999999999998E-3</v>
      </c>
      <c r="BE101" s="39">
        <v>3.1999999999999997E-3</v>
      </c>
      <c r="BF101" s="39">
        <v>2.9999999999999996E-3</v>
      </c>
      <c r="BG101" s="39">
        <v>2.7999999999999995E-3</v>
      </c>
      <c r="BH101" s="39">
        <v>2.5999999999999994E-3</v>
      </c>
      <c r="BI101" s="39">
        <v>2.3999999999999994E-3</v>
      </c>
      <c r="BJ101" s="39">
        <v>2.1999999999999993E-3</v>
      </c>
      <c r="BK101" s="39">
        <v>2E-3</v>
      </c>
    </row>
    <row r="102" spans="1:63" customFormat="1" ht="15" x14ac:dyDescent="0.25">
      <c r="A102" s="15"/>
      <c r="B102" s="15" t="s">
        <v>52</v>
      </c>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40">
        <v>1.5857142857142858E-2</v>
      </c>
      <c r="AL102" s="40">
        <v>1.5714285714285715E-2</v>
      </c>
      <c r="AM102" s="40">
        <v>1.5571428571428573E-2</v>
      </c>
      <c r="AN102" s="40">
        <v>1.542857142857143E-2</v>
      </c>
      <c r="AO102" s="40">
        <v>1.5285714285714288E-2</v>
      </c>
      <c r="AP102" s="40">
        <v>1.5142857142857145E-2</v>
      </c>
      <c r="AQ102" s="40">
        <v>1.4999999999999999E-2</v>
      </c>
      <c r="AR102" s="40">
        <v>1.5099999999999999E-2</v>
      </c>
      <c r="AS102" s="40">
        <v>1.5199999999999998E-2</v>
      </c>
      <c r="AT102" s="40">
        <v>1.5299999999999998E-2</v>
      </c>
      <c r="AU102" s="40">
        <v>1.5399999999999997E-2</v>
      </c>
      <c r="AV102" s="40">
        <v>1.5499999999999996E-2</v>
      </c>
      <c r="AW102" s="40">
        <v>1.5599999999999996E-2</v>
      </c>
      <c r="AX102" s="40">
        <v>1.5699999999999995E-2</v>
      </c>
      <c r="AY102" s="40">
        <v>1.5799999999999995E-2</v>
      </c>
      <c r="AZ102" s="40">
        <v>1.5899999999999994E-2</v>
      </c>
      <c r="BA102" s="40">
        <v>1.6E-2</v>
      </c>
      <c r="BB102" s="40">
        <v>1.6E-2</v>
      </c>
      <c r="BC102" s="40">
        <v>1.6E-2</v>
      </c>
      <c r="BD102" s="40">
        <v>1.6E-2</v>
      </c>
      <c r="BE102" s="40">
        <v>1.6E-2</v>
      </c>
      <c r="BF102" s="40">
        <v>1.6E-2</v>
      </c>
      <c r="BG102" s="40">
        <v>1.6E-2</v>
      </c>
      <c r="BH102" s="40">
        <v>1.6E-2</v>
      </c>
      <c r="BI102" s="40">
        <v>1.6E-2</v>
      </c>
      <c r="BJ102" s="40">
        <v>1.6E-2</v>
      </c>
      <c r="BK102" s="40">
        <v>1.6E-2</v>
      </c>
    </row>
    <row r="103" spans="1:63" customFormat="1" ht="15" x14ac:dyDescent="0.25">
      <c r="A103" s="5" t="s">
        <v>231</v>
      </c>
      <c r="B103" s="5" t="s">
        <v>43</v>
      </c>
      <c r="C103" s="38">
        <v>0.1</v>
      </c>
      <c r="D103" s="38">
        <v>0.1</v>
      </c>
      <c r="E103" s="38">
        <v>0.1</v>
      </c>
      <c r="F103" s="38">
        <v>0.1</v>
      </c>
      <c r="G103" s="38">
        <v>0.1</v>
      </c>
      <c r="H103" s="38">
        <v>0.1</v>
      </c>
      <c r="I103" s="38">
        <v>0.1</v>
      </c>
      <c r="J103" s="38">
        <v>0.1</v>
      </c>
      <c r="K103" s="38">
        <v>0.1</v>
      </c>
      <c r="L103" s="38">
        <v>0.1</v>
      </c>
      <c r="M103" s="38">
        <v>0.09</v>
      </c>
      <c r="N103" s="38">
        <v>0.08</v>
      </c>
      <c r="O103" s="38">
        <v>7.0000000000000007E-2</v>
      </c>
      <c r="P103" s="38">
        <v>0.04</v>
      </c>
      <c r="Q103" s="38">
        <v>0.05</v>
      </c>
      <c r="R103" s="38">
        <v>9.1999999999999998E-2</v>
      </c>
      <c r="S103" s="38">
        <v>0.13500000000000001</v>
      </c>
      <c r="T103" s="38">
        <v>0.17699999999999999</v>
      </c>
      <c r="U103" s="38">
        <v>0.16</v>
      </c>
      <c r="V103" s="38">
        <v>0.14899999999999999</v>
      </c>
      <c r="W103" s="38">
        <v>0.14899999999999999</v>
      </c>
      <c r="X103" s="38">
        <v>0.13400000000000001</v>
      </c>
      <c r="Y103" s="38">
        <v>0.126</v>
      </c>
      <c r="Z103" s="38">
        <v>0.12</v>
      </c>
      <c r="AA103" s="38">
        <v>0.111</v>
      </c>
      <c r="AB103" s="38">
        <v>0.104</v>
      </c>
      <c r="AC103" s="38">
        <v>9.9000000000000005E-2</v>
      </c>
      <c r="AD103" s="38">
        <v>9.1999999999999998E-2</v>
      </c>
      <c r="AE103" s="38">
        <v>8.5999999999999993E-2</v>
      </c>
      <c r="AF103" s="38">
        <v>8.2000000000000003E-2</v>
      </c>
      <c r="AG103" s="38">
        <v>7.6999999999999999E-2</v>
      </c>
      <c r="AH103" s="38">
        <v>7.1999999999999995E-2</v>
      </c>
      <c r="AI103" s="38">
        <v>6.7000000000000004E-2</v>
      </c>
      <c r="AJ103" s="38">
        <v>0.06</v>
      </c>
      <c r="AK103" s="39">
        <v>0.06</v>
      </c>
      <c r="AL103" s="39">
        <v>0.06</v>
      </c>
      <c r="AM103" s="39">
        <v>0.06</v>
      </c>
      <c r="AN103" s="39">
        <v>0.06</v>
      </c>
      <c r="AO103" s="39">
        <v>0.06</v>
      </c>
      <c r="AP103" s="39">
        <v>0.06</v>
      </c>
      <c r="AQ103" s="39">
        <v>0.06</v>
      </c>
      <c r="AR103" s="39">
        <v>0.06</v>
      </c>
      <c r="AS103" s="39">
        <v>0.06</v>
      </c>
      <c r="AT103" s="39">
        <v>0.06</v>
      </c>
      <c r="AU103" s="39">
        <v>0.06</v>
      </c>
      <c r="AV103" s="39">
        <v>0.06</v>
      </c>
      <c r="AW103" s="39">
        <v>0.06</v>
      </c>
      <c r="AX103" s="39">
        <v>0.06</v>
      </c>
      <c r="AY103" s="39">
        <v>0.06</v>
      </c>
      <c r="AZ103" s="39">
        <v>0.06</v>
      </c>
      <c r="BA103" s="39">
        <v>0.06</v>
      </c>
      <c r="BB103" s="39">
        <v>0.06</v>
      </c>
      <c r="BC103" s="39">
        <v>0.06</v>
      </c>
      <c r="BD103" s="39">
        <v>0.06</v>
      </c>
      <c r="BE103" s="39">
        <v>0.06</v>
      </c>
      <c r="BF103" s="39">
        <v>0.06</v>
      </c>
      <c r="BG103" s="39">
        <v>0.06</v>
      </c>
      <c r="BH103" s="39">
        <v>0.06</v>
      </c>
      <c r="BI103" s="39">
        <v>0.06</v>
      </c>
      <c r="BJ103" s="39">
        <v>0.06</v>
      </c>
      <c r="BK103" s="39">
        <v>0.06</v>
      </c>
    </row>
    <row r="104" spans="1:63" customFormat="1" ht="15" x14ac:dyDescent="0.25">
      <c r="A104" s="5"/>
      <c r="B104" s="5" t="s">
        <v>54</v>
      </c>
      <c r="C104" s="38">
        <v>0</v>
      </c>
      <c r="D104" s="38">
        <v>0</v>
      </c>
      <c r="E104" s="38">
        <v>0</v>
      </c>
      <c r="F104" s="38">
        <v>0</v>
      </c>
      <c r="G104" s="38">
        <v>0</v>
      </c>
      <c r="H104" s="38">
        <v>0</v>
      </c>
      <c r="I104" s="38">
        <v>0</v>
      </c>
      <c r="J104" s="38">
        <v>0</v>
      </c>
      <c r="K104" s="38">
        <v>0</v>
      </c>
      <c r="L104" s="38">
        <v>0</v>
      </c>
      <c r="M104" s="38">
        <v>0</v>
      </c>
      <c r="N104" s="38">
        <v>0</v>
      </c>
      <c r="O104" s="38">
        <v>0</v>
      </c>
      <c r="P104" s="38">
        <v>0</v>
      </c>
      <c r="Q104" s="38">
        <v>0</v>
      </c>
      <c r="R104" s="38">
        <v>3.1E-2</v>
      </c>
      <c r="S104" s="38">
        <v>6.3E-2</v>
      </c>
      <c r="T104" s="38">
        <v>9.4E-2</v>
      </c>
      <c r="U104" s="38">
        <v>9.1999999999999998E-2</v>
      </c>
      <c r="V104" s="38">
        <v>8.5999999999999993E-2</v>
      </c>
      <c r="W104" s="38">
        <v>8.5999999999999993E-2</v>
      </c>
      <c r="X104" s="38">
        <v>9.7000000000000003E-2</v>
      </c>
      <c r="Y104" s="38">
        <v>8.8999999999999996E-2</v>
      </c>
      <c r="Z104" s="38">
        <v>8.2000000000000003E-2</v>
      </c>
      <c r="AA104" s="38">
        <v>7.5999999999999998E-2</v>
      </c>
      <c r="AB104" s="38">
        <v>6.9000000000000006E-2</v>
      </c>
      <c r="AC104" s="38">
        <v>6.3E-2</v>
      </c>
      <c r="AD104" s="38">
        <v>6.4000000000000001E-2</v>
      </c>
      <c r="AE104" s="38">
        <v>6.3E-2</v>
      </c>
      <c r="AF104" s="38">
        <v>0.06</v>
      </c>
      <c r="AG104" s="38">
        <v>5.2999999999999999E-2</v>
      </c>
      <c r="AH104" s="38">
        <v>0.05</v>
      </c>
      <c r="AI104" s="38">
        <v>4.7E-2</v>
      </c>
      <c r="AJ104" s="38">
        <v>0.04</v>
      </c>
      <c r="AK104" s="39">
        <v>0.04</v>
      </c>
      <c r="AL104" s="39">
        <v>0.04</v>
      </c>
      <c r="AM104" s="39">
        <v>0.04</v>
      </c>
      <c r="AN104" s="39">
        <v>0.04</v>
      </c>
      <c r="AO104" s="39">
        <v>0.04</v>
      </c>
      <c r="AP104" s="39">
        <v>0.04</v>
      </c>
      <c r="AQ104" s="39">
        <v>0.04</v>
      </c>
      <c r="AR104" s="39">
        <v>0.04</v>
      </c>
      <c r="AS104" s="39">
        <v>0.04</v>
      </c>
      <c r="AT104" s="39">
        <v>0.04</v>
      </c>
      <c r="AU104" s="39">
        <v>0.04</v>
      </c>
      <c r="AV104" s="39">
        <v>0.04</v>
      </c>
      <c r="AW104" s="39">
        <v>0.04</v>
      </c>
      <c r="AX104" s="39">
        <v>0.04</v>
      </c>
      <c r="AY104" s="39">
        <v>0.04</v>
      </c>
      <c r="AZ104" s="39">
        <v>0.04</v>
      </c>
      <c r="BA104" s="39">
        <v>0.04</v>
      </c>
      <c r="BB104" s="39">
        <v>0.04</v>
      </c>
      <c r="BC104" s="39">
        <v>0.04</v>
      </c>
      <c r="BD104" s="39">
        <v>0.04</v>
      </c>
      <c r="BE104" s="39">
        <v>0.04</v>
      </c>
      <c r="BF104" s="39">
        <v>0.04</v>
      </c>
      <c r="BG104" s="39">
        <v>0.04</v>
      </c>
      <c r="BH104" s="39">
        <v>0.04</v>
      </c>
      <c r="BI104" s="39">
        <v>0.04</v>
      </c>
      <c r="BJ104" s="39">
        <v>0.04</v>
      </c>
      <c r="BK104" s="39">
        <v>0.04</v>
      </c>
    </row>
    <row r="105" spans="1:63" customFormat="1" ht="15" x14ac:dyDescent="0.25">
      <c r="A105" s="5"/>
      <c r="B105" s="5" t="s">
        <v>122</v>
      </c>
      <c r="C105" s="38">
        <v>0</v>
      </c>
      <c r="D105" s="38">
        <v>0</v>
      </c>
      <c r="E105" s="38">
        <v>0</v>
      </c>
      <c r="F105" s="38">
        <v>0</v>
      </c>
      <c r="G105" s="38">
        <v>0</v>
      </c>
      <c r="H105" s="38">
        <v>0</v>
      </c>
      <c r="I105" s="38">
        <v>0</v>
      </c>
      <c r="J105" s="38">
        <v>0</v>
      </c>
      <c r="K105" s="38">
        <v>0</v>
      </c>
      <c r="L105" s="38">
        <v>0</v>
      </c>
      <c r="M105" s="38">
        <v>0</v>
      </c>
      <c r="N105" s="38">
        <v>0</v>
      </c>
      <c r="O105" s="38">
        <v>0</v>
      </c>
      <c r="P105" s="38">
        <v>0</v>
      </c>
      <c r="Q105" s="38">
        <v>0</v>
      </c>
      <c r="R105" s="38">
        <v>0</v>
      </c>
      <c r="S105" s="38">
        <v>0</v>
      </c>
      <c r="T105" s="38">
        <v>0</v>
      </c>
      <c r="U105" s="38">
        <v>0</v>
      </c>
      <c r="V105" s="38">
        <v>0</v>
      </c>
      <c r="W105" s="38">
        <v>0</v>
      </c>
      <c r="X105" s="38">
        <v>0</v>
      </c>
      <c r="Y105" s="38">
        <v>0</v>
      </c>
      <c r="Z105" s="38">
        <v>0</v>
      </c>
      <c r="AA105" s="38">
        <v>0</v>
      </c>
      <c r="AB105" s="38">
        <v>2E-3</v>
      </c>
      <c r="AC105" s="38">
        <v>5.0000000000000001E-3</v>
      </c>
      <c r="AD105" s="38">
        <v>6.0000000000000001E-3</v>
      </c>
      <c r="AE105" s="38">
        <v>7.0000000000000001E-3</v>
      </c>
      <c r="AF105" s="38">
        <v>1.0999999999999999E-2</v>
      </c>
      <c r="AG105" s="38">
        <v>1.4E-2</v>
      </c>
      <c r="AH105" s="38">
        <v>1.6E-2</v>
      </c>
      <c r="AI105" s="38">
        <v>1.6E-2</v>
      </c>
      <c r="AJ105" s="38">
        <v>1.4999999999999999E-2</v>
      </c>
      <c r="AK105" s="39">
        <v>1.4999999999999999E-2</v>
      </c>
      <c r="AL105" s="39">
        <v>1.4999999999999999E-2</v>
      </c>
      <c r="AM105" s="39">
        <v>1.4999999999999999E-2</v>
      </c>
      <c r="AN105" s="39">
        <v>1.4999999999999999E-2</v>
      </c>
      <c r="AO105" s="39">
        <v>1.4999999999999999E-2</v>
      </c>
      <c r="AP105" s="39">
        <v>1.4999999999999999E-2</v>
      </c>
      <c r="AQ105" s="39">
        <v>1.4999999999999999E-2</v>
      </c>
      <c r="AR105" s="39">
        <v>1.4999999999999999E-2</v>
      </c>
      <c r="AS105" s="39">
        <v>1.4999999999999999E-2</v>
      </c>
      <c r="AT105" s="39">
        <v>1.4999999999999999E-2</v>
      </c>
      <c r="AU105" s="39">
        <v>1.4999999999999999E-2</v>
      </c>
      <c r="AV105" s="39">
        <v>1.4999999999999999E-2</v>
      </c>
      <c r="AW105" s="39">
        <v>1.4999999999999999E-2</v>
      </c>
      <c r="AX105" s="39">
        <v>1.4999999999999999E-2</v>
      </c>
      <c r="AY105" s="39">
        <v>1.4999999999999999E-2</v>
      </c>
      <c r="AZ105" s="39">
        <v>1.4999999999999999E-2</v>
      </c>
      <c r="BA105" s="39">
        <v>1.4999999999999999E-2</v>
      </c>
      <c r="BB105" s="39">
        <v>1.4999999999999999E-2</v>
      </c>
      <c r="BC105" s="39">
        <v>1.4999999999999999E-2</v>
      </c>
      <c r="BD105" s="39">
        <v>1.4999999999999999E-2</v>
      </c>
      <c r="BE105" s="39">
        <v>1.4999999999999999E-2</v>
      </c>
      <c r="BF105" s="39">
        <v>1.4999999999999999E-2</v>
      </c>
      <c r="BG105" s="39">
        <v>1.4999999999999999E-2</v>
      </c>
      <c r="BH105" s="39">
        <v>1.4999999999999999E-2</v>
      </c>
      <c r="BI105" s="39">
        <v>1.4999999999999999E-2</v>
      </c>
      <c r="BJ105" s="39">
        <v>1.4999999999999999E-2</v>
      </c>
      <c r="BK105" s="39">
        <v>1.4999999999999999E-2</v>
      </c>
    </row>
    <row r="106" spans="1:63" customFormat="1" ht="15" x14ac:dyDescent="0.25">
      <c r="A106" s="5"/>
      <c r="B106" s="5" t="s">
        <v>47</v>
      </c>
      <c r="C106" s="38">
        <v>0</v>
      </c>
      <c r="D106" s="38">
        <v>0</v>
      </c>
      <c r="E106" s="38">
        <v>0</v>
      </c>
      <c r="F106" s="38">
        <v>0</v>
      </c>
      <c r="G106" s="38">
        <v>0</v>
      </c>
      <c r="H106" s="38">
        <v>0</v>
      </c>
      <c r="I106" s="38">
        <v>0</v>
      </c>
      <c r="J106" s="38">
        <v>0</v>
      </c>
      <c r="K106" s="38">
        <v>0</v>
      </c>
      <c r="L106" s="38">
        <v>0</v>
      </c>
      <c r="M106" s="38">
        <v>0</v>
      </c>
      <c r="N106" s="38">
        <v>0</v>
      </c>
      <c r="O106" s="38">
        <v>0</v>
      </c>
      <c r="P106" s="38">
        <v>0</v>
      </c>
      <c r="Q106" s="38">
        <v>0</v>
      </c>
      <c r="R106" s="38">
        <v>0</v>
      </c>
      <c r="S106" s="38">
        <v>0</v>
      </c>
      <c r="T106" s="38">
        <v>0</v>
      </c>
      <c r="U106" s="38">
        <v>0</v>
      </c>
      <c r="V106" s="38">
        <v>0</v>
      </c>
      <c r="W106" s="38">
        <v>0</v>
      </c>
      <c r="X106" s="38">
        <v>0</v>
      </c>
      <c r="Y106" s="38">
        <v>0</v>
      </c>
      <c r="Z106" s="38">
        <v>0</v>
      </c>
      <c r="AA106" s="38">
        <v>0</v>
      </c>
      <c r="AB106" s="38">
        <v>3.0000000000000001E-3</v>
      </c>
      <c r="AC106" s="38">
        <v>6.0000000000000001E-3</v>
      </c>
      <c r="AD106" s="38">
        <v>7.0000000000000001E-3</v>
      </c>
      <c r="AE106" s="38">
        <v>8.0000000000000002E-3</v>
      </c>
      <c r="AF106" s="38">
        <v>7.0000000000000001E-3</v>
      </c>
      <c r="AG106" s="38">
        <v>8.9999999999999993E-3</v>
      </c>
      <c r="AH106" s="38">
        <v>7.0000000000000001E-3</v>
      </c>
      <c r="AI106" s="38">
        <v>0.01</v>
      </c>
      <c r="AJ106" s="38">
        <v>8.9999999999999993E-3</v>
      </c>
      <c r="AK106" s="39">
        <v>8.9999999999999993E-3</v>
      </c>
      <c r="AL106" s="39">
        <v>8.9999999999999993E-3</v>
      </c>
      <c r="AM106" s="39">
        <v>8.9999999999999993E-3</v>
      </c>
      <c r="AN106" s="39">
        <v>8.9999999999999993E-3</v>
      </c>
      <c r="AO106" s="39">
        <v>8.9999999999999993E-3</v>
      </c>
      <c r="AP106" s="39">
        <v>8.9999999999999993E-3</v>
      </c>
      <c r="AQ106" s="39">
        <v>8.9999999999999993E-3</v>
      </c>
      <c r="AR106" s="39">
        <v>8.9999999999999993E-3</v>
      </c>
      <c r="AS106" s="39">
        <v>8.9999999999999993E-3</v>
      </c>
      <c r="AT106" s="39">
        <v>8.9999999999999993E-3</v>
      </c>
      <c r="AU106" s="39">
        <v>8.9999999999999993E-3</v>
      </c>
      <c r="AV106" s="39">
        <v>8.9999999999999993E-3</v>
      </c>
      <c r="AW106" s="39">
        <v>8.9999999999999993E-3</v>
      </c>
      <c r="AX106" s="39">
        <v>8.9999999999999993E-3</v>
      </c>
      <c r="AY106" s="39">
        <v>8.9999999999999993E-3</v>
      </c>
      <c r="AZ106" s="39">
        <v>8.9999999999999993E-3</v>
      </c>
      <c r="BA106" s="39">
        <v>8.9999999999999993E-3</v>
      </c>
      <c r="BB106" s="39">
        <v>8.9999999999999993E-3</v>
      </c>
      <c r="BC106" s="39">
        <v>8.9999999999999993E-3</v>
      </c>
      <c r="BD106" s="39">
        <v>8.9999999999999993E-3</v>
      </c>
      <c r="BE106" s="39">
        <v>8.9999999999999993E-3</v>
      </c>
      <c r="BF106" s="39">
        <v>8.9999999999999993E-3</v>
      </c>
      <c r="BG106" s="39">
        <v>8.9999999999999993E-3</v>
      </c>
      <c r="BH106" s="39">
        <v>8.9999999999999993E-3</v>
      </c>
      <c r="BI106" s="39">
        <v>8.9999999999999993E-3</v>
      </c>
      <c r="BJ106" s="39">
        <v>8.9999999999999993E-3</v>
      </c>
      <c r="BK106" s="39">
        <v>8.9999999999999993E-3</v>
      </c>
    </row>
    <row r="107" spans="1:63" customFormat="1" ht="15" x14ac:dyDescent="0.25">
      <c r="A107" s="5"/>
      <c r="B107" s="5" t="s">
        <v>48</v>
      </c>
      <c r="C107" s="38">
        <v>0</v>
      </c>
      <c r="D107" s="38">
        <v>0</v>
      </c>
      <c r="E107" s="38">
        <v>0</v>
      </c>
      <c r="F107" s="38">
        <v>0</v>
      </c>
      <c r="G107" s="38">
        <v>0</v>
      </c>
      <c r="H107" s="38">
        <v>0</v>
      </c>
      <c r="I107" s="38">
        <v>0</v>
      </c>
      <c r="J107" s="38">
        <v>0</v>
      </c>
      <c r="K107" s="38">
        <v>0</v>
      </c>
      <c r="L107" s="38">
        <v>0</v>
      </c>
      <c r="M107" s="38">
        <v>0</v>
      </c>
      <c r="N107" s="38">
        <v>0</v>
      </c>
      <c r="O107" s="38">
        <v>0</v>
      </c>
      <c r="P107" s="38">
        <v>0</v>
      </c>
      <c r="Q107" s="38">
        <v>0</v>
      </c>
      <c r="R107" s="38">
        <v>3.0000000000000001E-3</v>
      </c>
      <c r="S107" s="38">
        <v>4.0000000000000001E-3</v>
      </c>
      <c r="T107" s="38">
        <v>7.0000000000000001E-3</v>
      </c>
      <c r="U107" s="38">
        <v>8.0000000000000002E-3</v>
      </c>
      <c r="V107" s="38">
        <v>6.0000000000000001E-3</v>
      </c>
      <c r="W107" s="38">
        <v>0</v>
      </c>
      <c r="X107" s="38">
        <v>0</v>
      </c>
      <c r="Y107" s="38">
        <v>0</v>
      </c>
      <c r="Z107" s="38">
        <v>0</v>
      </c>
      <c r="AA107" s="38">
        <v>0</v>
      </c>
      <c r="AB107" s="38">
        <v>0</v>
      </c>
      <c r="AC107" s="38">
        <v>0</v>
      </c>
      <c r="AD107" s="38">
        <v>0</v>
      </c>
      <c r="AE107" s="38">
        <v>0</v>
      </c>
      <c r="AF107" s="38">
        <v>0</v>
      </c>
      <c r="AG107" s="38">
        <v>0</v>
      </c>
      <c r="AH107" s="38">
        <v>0</v>
      </c>
      <c r="AI107" s="38">
        <v>3.0000000000000001E-3</v>
      </c>
      <c r="AJ107" s="38">
        <v>2E-3</v>
      </c>
      <c r="AK107" s="39">
        <v>2E-3</v>
      </c>
      <c r="AL107" s="39">
        <v>2E-3</v>
      </c>
      <c r="AM107" s="39">
        <v>2E-3</v>
      </c>
      <c r="AN107" s="39">
        <v>2E-3</v>
      </c>
      <c r="AO107" s="39">
        <v>2E-3</v>
      </c>
      <c r="AP107" s="39">
        <v>2E-3</v>
      </c>
      <c r="AQ107" s="39">
        <v>2E-3</v>
      </c>
      <c r="AR107" s="39">
        <v>2E-3</v>
      </c>
      <c r="AS107" s="39">
        <v>2E-3</v>
      </c>
      <c r="AT107" s="39">
        <v>2E-3</v>
      </c>
      <c r="AU107" s="39">
        <v>2E-3</v>
      </c>
      <c r="AV107" s="39">
        <v>2E-3</v>
      </c>
      <c r="AW107" s="39">
        <v>2E-3</v>
      </c>
      <c r="AX107" s="39">
        <v>2E-3</v>
      </c>
      <c r="AY107" s="39">
        <v>2E-3</v>
      </c>
      <c r="AZ107" s="39">
        <v>2E-3</v>
      </c>
      <c r="BA107" s="39">
        <v>2E-3</v>
      </c>
      <c r="BB107" s="39">
        <v>2E-3</v>
      </c>
      <c r="BC107" s="39">
        <v>2E-3</v>
      </c>
      <c r="BD107" s="39">
        <v>2E-3</v>
      </c>
      <c r="BE107" s="39">
        <v>2E-3</v>
      </c>
      <c r="BF107" s="39">
        <v>2E-3</v>
      </c>
      <c r="BG107" s="39">
        <v>2E-3</v>
      </c>
      <c r="BH107" s="39">
        <v>2E-3</v>
      </c>
      <c r="BI107" s="39">
        <v>2E-3</v>
      </c>
      <c r="BJ107" s="39">
        <v>2E-3</v>
      </c>
      <c r="BK107" s="39">
        <v>2E-3</v>
      </c>
    </row>
    <row r="108" spans="1:63" customFormat="1" ht="15" x14ac:dyDescent="0.25">
      <c r="A108" s="5"/>
      <c r="B108" s="5" t="s">
        <v>41</v>
      </c>
      <c r="C108" s="38">
        <v>0.72699999999999998</v>
      </c>
      <c r="D108" s="38">
        <v>0.69199999999999995</v>
      </c>
      <c r="E108" s="38">
        <v>0.65800000000000003</v>
      </c>
      <c r="F108" s="38">
        <v>0.623</v>
      </c>
      <c r="G108" s="38">
        <v>0.58799999999999997</v>
      </c>
      <c r="H108" s="38">
        <v>0.55400000000000005</v>
      </c>
      <c r="I108" s="38">
        <v>0.51900000000000002</v>
      </c>
      <c r="J108" s="38">
        <v>0.48499999999999999</v>
      </c>
      <c r="K108" s="38">
        <v>0.45</v>
      </c>
      <c r="L108" s="38">
        <v>0.45</v>
      </c>
      <c r="M108" s="38">
        <v>0.45</v>
      </c>
      <c r="N108" s="38">
        <v>0.44</v>
      </c>
      <c r="O108" s="38">
        <v>0.43</v>
      </c>
      <c r="P108" s="38">
        <v>0.44</v>
      </c>
      <c r="Q108" s="38">
        <v>0.43</v>
      </c>
      <c r="R108" s="38">
        <v>0.50700000000000001</v>
      </c>
      <c r="S108" s="38">
        <v>0.58400000000000007</v>
      </c>
      <c r="T108" s="38">
        <v>0.66100000000000003</v>
      </c>
      <c r="U108" s="38">
        <v>0.67800000000000005</v>
      </c>
      <c r="V108" s="38">
        <v>0.68500000000000005</v>
      </c>
      <c r="W108" s="38">
        <v>0.69100000000000006</v>
      </c>
      <c r="X108" s="38">
        <v>0.68799999999999994</v>
      </c>
      <c r="Y108" s="38">
        <v>0.70499999999999996</v>
      </c>
      <c r="Z108" s="38">
        <v>0.72899999999999998</v>
      </c>
      <c r="AA108" s="38">
        <v>0.73199999999999998</v>
      </c>
      <c r="AB108" s="38">
        <v>0.74</v>
      </c>
      <c r="AC108" s="38">
        <v>0.73899999999999999</v>
      </c>
      <c r="AD108" s="38">
        <v>0.745</v>
      </c>
      <c r="AE108" s="38">
        <v>0.749</v>
      </c>
      <c r="AF108" s="38">
        <v>0.754</v>
      </c>
      <c r="AG108" s="38">
        <v>0.75900000000000001</v>
      </c>
      <c r="AH108" s="38">
        <v>0.77</v>
      </c>
      <c r="AI108" s="38">
        <v>0.77300000000000002</v>
      </c>
      <c r="AJ108" s="38">
        <v>0.80200000000000005</v>
      </c>
      <c r="AK108" s="39">
        <v>0.80200000000000005</v>
      </c>
      <c r="AL108" s="39">
        <v>0.80200000000000005</v>
      </c>
      <c r="AM108" s="39">
        <v>0.80200000000000005</v>
      </c>
      <c r="AN108" s="39">
        <v>0.80200000000000005</v>
      </c>
      <c r="AO108" s="39">
        <v>0.80200000000000005</v>
      </c>
      <c r="AP108" s="39">
        <v>0.80200000000000005</v>
      </c>
      <c r="AQ108" s="39">
        <v>0.80200000000000005</v>
      </c>
      <c r="AR108" s="39">
        <v>0.80200000000000005</v>
      </c>
      <c r="AS108" s="39">
        <v>0.80200000000000005</v>
      </c>
      <c r="AT108" s="39">
        <v>0.80200000000000005</v>
      </c>
      <c r="AU108" s="39">
        <v>0.80200000000000005</v>
      </c>
      <c r="AV108" s="39">
        <v>0.80200000000000005</v>
      </c>
      <c r="AW108" s="39">
        <v>0.80200000000000005</v>
      </c>
      <c r="AX108" s="39">
        <v>0.80200000000000005</v>
      </c>
      <c r="AY108" s="39">
        <v>0.80200000000000005</v>
      </c>
      <c r="AZ108" s="39">
        <v>0.80200000000000005</v>
      </c>
      <c r="BA108" s="39">
        <v>0.80200000000000005</v>
      </c>
      <c r="BB108" s="39">
        <v>0.80200000000000005</v>
      </c>
      <c r="BC108" s="39">
        <v>0.80200000000000005</v>
      </c>
      <c r="BD108" s="39">
        <v>0.80200000000000005</v>
      </c>
      <c r="BE108" s="39">
        <v>0.80200000000000005</v>
      </c>
      <c r="BF108" s="39">
        <v>0.80200000000000005</v>
      </c>
      <c r="BG108" s="39">
        <v>0.80200000000000005</v>
      </c>
      <c r="BH108" s="39">
        <v>0.80200000000000005</v>
      </c>
      <c r="BI108" s="39">
        <v>0.80200000000000005</v>
      </c>
      <c r="BJ108" s="39">
        <v>0.80200000000000005</v>
      </c>
      <c r="BK108" s="39">
        <v>0.80200000000000005</v>
      </c>
    </row>
    <row r="109" spans="1:63" customFormat="1" ht="15" x14ac:dyDescent="0.25">
      <c r="A109" s="5"/>
      <c r="B109" s="5" t="s">
        <v>49</v>
      </c>
      <c r="C109" s="38">
        <v>0.17299999999999999</v>
      </c>
      <c r="D109" s="38">
        <v>0.20799999999999999</v>
      </c>
      <c r="E109" s="38">
        <v>0.24199999999999999</v>
      </c>
      <c r="F109" s="38">
        <v>0.27700000000000002</v>
      </c>
      <c r="G109" s="38">
        <v>0.312</v>
      </c>
      <c r="H109" s="38">
        <v>0.34599999999999997</v>
      </c>
      <c r="I109" s="38">
        <v>0.38100000000000001</v>
      </c>
      <c r="J109" s="38">
        <v>0.41499999999999998</v>
      </c>
      <c r="K109" s="38">
        <v>0.45</v>
      </c>
      <c r="L109" s="38">
        <v>0.45</v>
      </c>
      <c r="M109" s="38">
        <v>0.46</v>
      </c>
      <c r="N109" s="38">
        <v>0.48</v>
      </c>
      <c r="O109" s="38">
        <v>0.5</v>
      </c>
      <c r="P109" s="38">
        <v>0.52</v>
      </c>
      <c r="Q109" s="38">
        <v>0.52</v>
      </c>
      <c r="R109" s="38">
        <v>0.35299999999999998</v>
      </c>
      <c r="S109" s="38">
        <v>0.18599999999999997</v>
      </c>
      <c r="T109" s="38">
        <v>1.9E-2</v>
      </c>
      <c r="U109" s="38">
        <v>2.1999999999999999E-2</v>
      </c>
      <c r="V109" s="38">
        <v>2.7E-2</v>
      </c>
      <c r="W109" s="38">
        <v>2.7E-2</v>
      </c>
      <c r="X109" s="38">
        <v>2.7E-2</v>
      </c>
      <c r="Y109" s="38">
        <v>2.8000000000000001E-2</v>
      </c>
      <c r="Z109" s="38">
        <v>2.5999999999999999E-2</v>
      </c>
      <c r="AA109" s="38">
        <v>2.8000000000000001E-2</v>
      </c>
      <c r="AB109" s="38">
        <v>2.8000000000000001E-2</v>
      </c>
      <c r="AC109" s="38">
        <v>2.9000000000000001E-2</v>
      </c>
      <c r="AD109" s="38">
        <v>3.1E-2</v>
      </c>
      <c r="AE109" s="38">
        <v>3.1E-2</v>
      </c>
      <c r="AF109" s="38">
        <v>3.1E-2</v>
      </c>
      <c r="AG109" s="38">
        <v>3.2000000000000001E-2</v>
      </c>
      <c r="AH109" s="38">
        <v>3.1E-2</v>
      </c>
      <c r="AI109" s="38">
        <v>2.7E-2</v>
      </c>
      <c r="AJ109" s="38">
        <v>0.02</v>
      </c>
      <c r="AK109" s="39">
        <v>0.02</v>
      </c>
      <c r="AL109" s="39">
        <v>0.02</v>
      </c>
      <c r="AM109" s="39">
        <v>0.02</v>
      </c>
      <c r="AN109" s="39">
        <v>0.02</v>
      </c>
      <c r="AO109" s="39">
        <v>0.02</v>
      </c>
      <c r="AP109" s="39">
        <v>0.02</v>
      </c>
      <c r="AQ109" s="39">
        <v>0.02</v>
      </c>
      <c r="AR109" s="39">
        <v>0.02</v>
      </c>
      <c r="AS109" s="39">
        <v>0.02</v>
      </c>
      <c r="AT109" s="39">
        <v>0.02</v>
      </c>
      <c r="AU109" s="39">
        <v>0.02</v>
      </c>
      <c r="AV109" s="39">
        <v>0.02</v>
      </c>
      <c r="AW109" s="39">
        <v>0.02</v>
      </c>
      <c r="AX109" s="39">
        <v>0.02</v>
      </c>
      <c r="AY109" s="39">
        <v>0.02</v>
      </c>
      <c r="AZ109" s="39">
        <v>0.02</v>
      </c>
      <c r="BA109" s="39">
        <v>0.02</v>
      </c>
      <c r="BB109" s="39">
        <v>0.02</v>
      </c>
      <c r="BC109" s="39">
        <v>0.02</v>
      </c>
      <c r="BD109" s="39">
        <v>0.02</v>
      </c>
      <c r="BE109" s="39">
        <v>0.02</v>
      </c>
      <c r="BF109" s="39">
        <v>0.02</v>
      </c>
      <c r="BG109" s="39">
        <v>0.02</v>
      </c>
      <c r="BH109" s="39">
        <v>0.02</v>
      </c>
      <c r="BI109" s="39">
        <v>0.02</v>
      </c>
      <c r="BJ109" s="39">
        <v>0.02</v>
      </c>
      <c r="BK109" s="39">
        <v>0.02</v>
      </c>
    </row>
    <row r="110" spans="1:63" customFormat="1" ht="15" x14ac:dyDescent="0.25">
      <c r="A110" s="5"/>
      <c r="B110" s="5" t="s">
        <v>55</v>
      </c>
      <c r="C110" s="38">
        <v>0</v>
      </c>
      <c r="D110" s="38">
        <v>0</v>
      </c>
      <c r="E110" s="38">
        <v>0</v>
      </c>
      <c r="F110" s="38">
        <v>0</v>
      </c>
      <c r="G110" s="38">
        <v>0</v>
      </c>
      <c r="H110" s="38">
        <v>0</v>
      </c>
      <c r="I110" s="38">
        <v>0</v>
      </c>
      <c r="J110" s="38">
        <v>0</v>
      </c>
      <c r="K110" s="38">
        <v>0</v>
      </c>
      <c r="L110" s="38">
        <v>0</v>
      </c>
      <c r="M110" s="38">
        <v>0</v>
      </c>
      <c r="N110" s="38">
        <v>0</v>
      </c>
      <c r="O110" s="38">
        <v>0</v>
      </c>
      <c r="P110" s="38">
        <v>0</v>
      </c>
      <c r="Q110" s="38">
        <v>0</v>
      </c>
      <c r="R110" s="38">
        <v>5.0000000000000001E-3</v>
      </c>
      <c r="S110" s="38">
        <v>8.9999999999999993E-3</v>
      </c>
      <c r="T110" s="38">
        <v>1.4E-2</v>
      </c>
      <c r="U110" s="38">
        <v>1.2999999999999999E-2</v>
      </c>
      <c r="V110" s="38">
        <v>1.4999999999999999E-2</v>
      </c>
      <c r="W110" s="38">
        <v>1.4999999999999999E-2</v>
      </c>
      <c r="X110" s="38">
        <v>1.9E-2</v>
      </c>
      <c r="Y110" s="38">
        <v>1.7000000000000001E-2</v>
      </c>
      <c r="Z110" s="38">
        <v>1.0999999999999999E-2</v>
      </c>
      <c r="AA110" s="38">
        <v>1.7000000000000001E-2</v>
      </c>
      <c r="AB110" s="38">
        <v>1.7000000000000001E-2</v>
      </c>
      <c r="AC110" s="38">
        <v>2.1000000000000001E-2</v>
      </c>
      <c r="AD110" s="38">
        <v>1.9E-2</v>
      </c>
      <c r="AE110" s="38">
        <v>1.9E-2</v>
      </c>
      <c r="AF110" s="38">
        <v>1.7000000000000001E-2</v>
      </c>
      <c r="AG110" s="38">
        <v>1.7999999999999999E-2</v>
      </c>
      <c r="AH110" s="38">
        <v>1.6E-2</v>
      </c>
      <c r="AI110" s="38">
        <v>1.7000000000000001E-2</v>
      </c>
      <c r="AJ110" s="38">
        <v>1.9E-2</v>
      </c>
      <c r="AK110" s="39">
        <v>1.9E-2</v>
      </c>
      <c r="AL110" s="39">
        <v>1.9E-2</v>
      </c>
      <c r="AM110" s="39">
        <v>1.9E-2</v>
      </c>
      <c r="AN110" s="39">
        <v>1.9E-2</v>
      </c>
      <c r="AO110" s="39">
        <v>1.9E-2</v>
      </c>
      <c r="AP110" s="39">
        <v>1.9E-2</v>
      </c>
      <c r="AQ110" s="39">
        <v>1.9E-2</v>
      </c>
      <c r="AR110" s="39">
        <v>1.9E-2</v>
      </c>
      <c r="AS110" s="39">
        <v>1.9E-2</v>
      </c>
      <c r="AT110" s="39">
        <v>1.9E-2</v>
      </c>
      <c r="AU110" s="39">
        <v>1.9E-2</v>
      </c>
      <c r="AV110" s="39">
        <v>1.9E-2</v>
      </c>
      <c r="AW110" s="39">
        <v>1.9E-2</v>
      </c>
      <c r="AX110" s="39">
        <v>1.9E-2</v>
      </c>
      <c r="AY110" s="39">
        <v>1.9E-2</v>
      </c>
      <c r="AZ110" s="39">
        <v>1.9E-2</v>
      </c>
      <c r="BA110" s="39">
        <v>1.9E-2</v>
      </c>
      <c r="BB110" s="39">
        <v>1.9E-2</v>
      </c>
      <c r="BC110" s="39">
        <v>1.9E-2</v>
      </c>
      <c r="BD110" s="39">
        <v>1.9E-2</v>
      </c>
      <c r="BE110" s="39">
        <v>1.9E-2</v>
      </c>
      <c r="BF110" s="39">
        <v>1.9E-2</v>
      </c>
      <c r="BG110" s="39">
        <v>1.9E-2</v>
      </c>
      <c r="BH110" s="39">
        <v>1.9E-2</v>
      </c>
      <c r="BI110" s="39">
        <v>1.9E-2</v>
      </c>
      <c r="BJ110" s="39">
        <v>1.9E-2</v>
      </c>
      <c r="BK110" s="39">
        <v>1.9E-2</v>
      </c>
    </row>
    <row r="111" spans="1:63" customFormat="1" ht="15" x14ac:dyDescent="0.25">
      <c r="A111" s="5"/>
      <c r="B111" s="5" t="s">
        <v>56</v>
      </c>
      <c r="C111" s="38">
        <v>0</v>
      </c>
      <c r="D111" s="38">
        <v>0</v>
      </c>
      <c r="E111" s="38">
        <v>0</v>
      </c>
      <c r="F111" s="38">
        <v>0</v>
      </c>
      <c r="G111" s="38">
        <v>0</v>
      </c>
      <c r="H111" s="38">
        <v>0</v>
      </c>
      <c r="I111" s="38">
        <v>0</v>
      </c>
      <c r="J111" s="38">
        <v>0</v>
      </c>
      <c r="K111" s="38">
        <v>0</v>
      </c>
      <c r="L111" s="38">
        <v>0</v>
      </c>
      <c r="M111" s="38">
        <v>0</v>
      </c>
      <c r="N111" s="38">
        <v>0</v>
      </c>
      <c r="O111" s="38">
        <v>0</v>
      </c>
      <c r="P111" s="38">
        <v>0</v>
      </c>
      <c r="Q111" s="38">
        <v>0</v>
      </c>
      <c r="R111" s="38">
        <v>5.0000000000000001E-3</v>
      </c>
      <c r="S111" s="38">
        <v>0.01</v>
      </c>
      <c r="T111" s="38">
        <v>1.4999999999999999E-2</v>
      </c>
      <c r="U111" s="38">
        <v>1.4999999999999999E-2</v>
      </c>
      <c r="V111" s="38">
        <v>1.7999999999999999E-2</v>
      </c>
      <c r="W111" s="38">
        <v>1.7999999999999999E-2</v>
      </c>
      <c r="X111" s="38">
        <v>2.3E-2</v>
      </c>
      <c r="Y111" s="38">
        <v>2.1999999999999999E-2</v>
      </c>
      <c r="Z111" s="38">
        <v>0.02</v>
      </c>
      <c r="AA111" s="38">
        <v>2.5000000000000001E-2</v>
      </c>
      <c r="AB111" s="38">
        <v>2.4E-2</v>
      </c>
      <c r="AC111" s="38">
        <v>2.4E-2</v>
      </c>
      <c r="AD111" s="38">
        <v>2.3E-2</v>
      </c>
      <c r="AE111" s="38">
        <v>2.4E-2</v>
      </c>
      <c r="AF111" s="38">
        <v>2.4E-2</v>
      </c>
      <c r="AG111" s="38">
        <v>2.4E-2</v>
      </c>
      <c r="AH111" s="38">
        <v>2.3E-2</v>
      </c>
      <c r="AI111" s="38">
        <v>2.4E-2</v>
      </c>
      <c r="AJ111" s="38">
        <v>0.02</v>
      </c>
      <c r="AK111" s="39">
        <v>0.02</v>
      </c>
      <c r="AL111" s="39">
        <v>0.02</v>
      </c>
      <c r="AM111" s="39">
        <v>0.02</v>
      </c>
      <c r="AN111" s="39">
        <v>0.02</v>
      </c>
      <c r="AO111" s="39">
        <v>0.02</v>
      </c>
      <c r="AP111" s="39">
        <v>0.02</v>
      </c>
      <c r="AQ111" s="39">
        <v>0.02</v>
      </c>
      <c r="AR111" s="39">
        <v>0.02</v>
      </c>
      <c r="AS111" s="39">
        <v>0.02</v>
      </c>
      <c r="AT111" s="39">
        <v>0.02</v>
      </c>
      <c r="AU111" s="39">
        <v>0.02</v>
      </c>
      <c r="AV111" s="39">
        <v>0.02</v>
      </c>
      <c r="AW111" s="39">
        <v>0.02</v>
      </c>
      <c r="AX111" s="39">
        <v>0.02</v>
      </c>
      <c r="AY111" s="39">
        <v>0.02</v>
      </c>
      <c r="AZ111" s="39">
        <v>0.02</v>
      </c>
      <c r="BA111" s="39">
        <v>0.02</v>
      </c>
      <c r="BB111" s="39">
        <v>0.02</v>
      </c>
      <c r="BC111" s="39">
        <v>0.02</v>
      </c>
      <c r="BD111" s="39">
        <v>0.02</v>
      </c>
      <c r="BE111" s="39">
        <v>0.02</v>
      </c>
      <c r="BF111" s="39">
        <v>0.02</v>
      </c>
      <c r="BG111" s="39">
        <v>0.02</v>
      </c>
      <c r="BH111" s="39">
        <v>0.02</v>
      </c>
      <c r="BI111" s="39">
        <v>0.02</v>
      </c>
      <c r="BJ111" s="39">
        <v>0.02</v>
      </c>
      <c r="BK111" s="39">
        <v>0.02</v>
      </c>
    </row>
    <row r="112" spans="1:63" customFormat="1" ht="15" x14ac:dyDescent="0.25">
      <c r="A112" s="15"/>
      <c r="B112" s="15" t="s">
        <v>57</v>
      </c>
      <c r="C112" s="36">
        <v>0</v>
      </c>
      <c r="D112" s="36">
        <v>0</v>
      </c>
      <c r="E112" s="36">
        <v>0</v>
      </c>
      <c r="F112" s="36">
        <v>0</v>
      </c>
      <c r="G112" s="36">
        <v>0</v>
      </c>
      <c r="H112" s="36">
        <v>0</v>
      </c>
      <c r="I112" s="36">
        <v>0</v>
      </c>
      <c r="J112" s="36">
        <v>0</v>
      </c>
      <c r="K112" s="36">
        <v>0</v>
      </c>
      <c r="L112" s="36">
        <v>0</v>
      </c>
      <c r="M112" s="36">
        <v>0</v>
      </c>
      <c r="N112" s="36">
        <v>0</v>
      </c>
      <c r="O112" s="36">
        <v>0</v>
      </c>
      <c r="P112" s="36">
        <v>0</v>
      </c>
      <c r="Q112" s="36">
        <v>0</v>
      </c>
      <c r="R112" s="36">
        <v>4.0000000000000001E-3</v>
      </c>
      <c r="S112" s="36">
        <v>8.9999999999999993E-3</v>
      </c>
      <c r="T112" s="36">
        <v>1.2999999999999999E-2</v>
      </c>
      <c r="U112" s="36">
        <v>1.2E-2</v>
      </c>
      <c r="V112" s="36">
        <v>1.4E-2</v>
      </c>
      <c r="W112" s="36">
        <v>1.4E-2</v>
      </c>
      <c r="X112" s="36">
        <v>1.2E-2</v>
      </c>
      <c r="Y112" s="36">
        <v>1.2999999999999999E-2</v>
      </c>
      <c r="Z112" s="36">
        <v>1.2E-2</v>
      </c>
      <c r="AA112" s="36">
        <v>1.0999999999999999E-2</v>
      </c>
      <c r="AB112" s="36">
        <v>1.2999999999999999E-2</v>
      </c>
      <c r="AC112" s="36">
        <v>1.4E-2</v>
      </c>
      <c r="AD112" s="36">
        <v>1.2999999999999999E-2</v>
      </c>
      <c r="AE112" s="36">
        <v>1.2999999999999999E-2</v>
      </c>
      <c r="AF112" s="36">
        <v>1.4E-2</v>
      </c>
      <c r="AG112" s="36">
        <v>1.4E-2</v>
      </c>
      <c r="AH112" s="36">
        <v>1.4999999999999999E-2</v>
      </c>
      <c r="AI112" s="36">
        <v>1.6E-2</v>
      </c>
      <c r="AJ112" s="36">
        <v>1.2999999999999999E-2</v>
      </c>
      <c r="AK112" s="40">
        <v>1.2999999999999999E-2</v>
      </c>
      <c r="AL112" s="40">
        <v>1.2999999999999999E-2</v>
      </c>
      <c r="AM112" s="40">
        <v>1.2999999999999999E-2</v>
      </c>
      <c r="AN112" s="40">
        <v>1.2999999999999999E-2</v>
      </c>
      <c r="AO112" s="40">
        <v>1.2999999999999999E-2</v>
      </c>
      <c r="AP112" s="40">
        <v>1.2999999999999999E-2</v>
      </c>
      <c r="AQ112" s="40">
        <v>1.2999999999999999E-2</v>
      </c>
      <c r="AR112" s="40">
        <v>1.2999999999999999E-2</v>
      </c>
      <c r="AS112" s="40">
        <v>1.2999999999999999E-2</v>
      </c>
      <c r="AT112" s="40">
        <v>1.2999999999999999E-2</v>
      </c>
      <c r="AU112" s="40">
        <v>1.2999999999999999E-2</v>
      </c>
      <c r="AV112" s="40">
        <v>1.2999999999999999E-2</v>
      </c>
      <c r="AW112" s="40">
        <v>1.2999999999999999E-2</v>
      </c>
      <c r="AX112" s="40">
        <v>1.2999999999999999E-2</v>
      </c>
      <c r="AY112" s="40">
        <v>1.2999999999999999E-2</v>
      </c>
      <c r="AZ112" s="40">
        <v>1.2999999999999999E-2</v>
      </c>
      <c r="BA112" s="40">
        <v>1.2999999999999999E-2</v>
      </c>
      <c r="BB112" s="40">
        <v>1.2999999999999999E-2</v>
      </c>
      <c r="BC112" s="40">
        <v>1.2999999999999999E-2</v>
      </c>
      <c r="BD112" s="40">
        <v>1.2999999999999999E-2</v>
      </c>
      <c r="BE112" s="40">
        <v>1.2999999999999999E-2</v>
      </c>
      <c r="BF112" s="40">
        <v>1.2999999999999999E-2</v>
      </c>
      <c r="BG112" s="40">
        <v>1.2999999999999999E-2</v>
      </c>
      <c r="BH112" s="40">
        <v>1.2999999999999999E-2</v>
      </c>
      <c r="BI112" s="40">
        <v>1.2999999999999999E-2</v>
      </c>
      <c r="BJ112" s="40">
        <v>1.2999999999999999E-2</v>
      </c>
      <c r="BK112" s="40">
        <v>1.2999999999999999E-2</v>
      </c>
    </row>
    <row r="113" spans="1:63" customFormat="1" ht="15" x14ac:dyDescent="0.25">
      <c r="A113" s="5" t="s">
        <v>229</v>
      </c>
      <c r="B113" s="5" t="s">
        <v>43</v>
      </c>
      <c r="C113" s="38">
        <v>0</v>
      </c>
      <c r="D113" s="38">
        <v>0</v>
      </c>
      <c r="E113" s="38">
        <v>0</v>
      </c>
      <c r="F113" s="38">
        <v>0</v>
      </c>
      <c r="G113" s="38">
        <v>0</v>
      </c>
      <c r="H113" s="38">
        <v>0</v>
      </c>
      <c r="I113" s="38">
        <v>0</v>
      </c>
      <c r="J113" s="38">
        <v>0</v>
      </c>
      <c r="K113" s="38">
        <v>0</v>
      </c>
      <c r="L113" s="38">
        <v>0</v>
      </c>
      <c r="M113" s="38">
        <v>0</v>
      </c>
      <c r="N113" s="38">
        <v>0</v>
      </c>
      <c r="O113" s="38">
        <v>0</v>
      </c>
      <c r="P113" s="38">
        <v>0</v>
      </c>
      <c r="Q113" s="38">
        <v>0</v>
      </c>
      <c r="R113" s="38">
        <v>0</v>
      </c>
      <c r="S113" s="38">
        <v>0</v>
      </c>
      <c r="T113" s="38">
        <v>0.16800000000000001</v>
      </c>
      <c r="U113" s="38">
        <v>0.13600000000000001</v>
      </c>
      <c r="V113" s="38">
        <v>0.128</v>
      </c>
      <c r="W113" s="38">
        <v>0.128</v>
      </c>
      <c r="X113" s="38">
        <v>0.11</v>
      </c>
      <c r="Y113" s="38">
        <v>0.105</v>
      </c>
      <c r="Z113" s="38">
        <v>0.104</v>
      </c>
      <c r="AA113" s="38">
        <v>9.1999999999999998E-2</v>
      </c>
      <c r="AB113" s="38">
        <v>8.4000000000000005E-2</v>
      </c>
      <c r="AC113" s="38">
        <v>7.9000000000000001E-2</v>
      </c>
      <c r="AD113" s="38">
        <v>7.5999999999999998E-2</v>
      </c>
      <c r="AE113" s="38">
        <v>6.8000000000000005E-2</v>
      </c>
      <c r="AF113" s="38">
        <v>6.3E-2</v>
      </c>
      <c r="AG113" s="38">
        <v>6.0999999999999999E-2</v>
      </c>
      <c r="AH113" s="38">
        <v>5.7000000000000002E-2</v>
      </c>
      <c r="AI113" s="38">
        <v>5.0999999999999997E-2</v>
      </c>
      <c r="AJ113" s="38">
        <v>4.4999999999999998E-2</v>
      </c>
      <c r="AK113" s="39">
        <v>4.4999999999999998E-2</v>
      </c>
      <c r="AL113" s="39">
        <v>4.4999999999999998E-2</v>
      </c>
      <c r="AM113" s="39">
        <v>4.4999999999999998E-2</v>
      </c>
      <c r="AN113" s="39">
        <v>4.4999999999999998E-2</v>
      </c>
      <c r="AO113" s="39">
        <v>4.4999999999999998E-2</v>
      </c>
      <c r="AP113" s="39">
        <v>4.4999999999999998E-2</v>
      </c>
      <c r="AQ113" s="39">
        <v>4.4999999999999998E-2</v>
      </c>
      <c r="AR113" s="39">
        <v>4.4999999999999998E-2</v>
      </c>
      <c r="AS113" s="39">
        <v>4.4999999999999998E-2</v>
      </c>
      <c r="AT113" s="39">
        <v>4.4999999999999998E-2</v>
      </c>
      <c r="AU113" s="39">
        <v>4.4999999999999998E-2</v>
      </c>
      <c r="AV113" s="39">
        <v>4.4999999999999998E-2</v>
      </c>
      <c r="AW113" s="39">
        <v>4.4999999999999998E-2</v>
      </c>
      <c r="AX113" s="39">
        <v>4.4999999999999998E-2</v>
      </c>
      <c r="AY113" s="39">
        <v>4.4999999999999998E-2</v>
      </c>
      <c r="AZ113" s="39">
        <v>4.4999999999999998E-2</v>
      </c>
      <c r="BA113" s="39">
        <v>4.4999999999999998E-2</v>
      </c>
      <c r="BB113" s="39">
        <v>4.4999999999999998E-2</v>
      </c>
      <c r="BC113" s="39">
        <v>4.4999999999999998E-2</v>
      </c>
      <c r="BD113" s="39">
        <v>4.4999999999999998E-2</v>
      </c>
      <c r="BE113" s="39">
        <v>4.4999999999999998E-2</v>
      </c>
      <c r="BF113" s="39">
        <v>4.4999999999999998E-2</v>
      </c>
      <c r="BG113" s="39">
        <v>4.4999999999999998E-2</v>
      </c>
      <c r="BH113" s="39">
        <v>4.4999999999999998E-2</v>
      </c>
      <c r="BI113" s="39">
        <v>4.4999999999999998E-2</v>
      </c>
      <c r="BJ113" s="39">
        <v>4.4999999999999998E-2</v>
      </c>
      <c r="BK113" s="39">
        <v>4.4999999999999998E-2</v>
      </c>
    </row>
    <row r="114" spans="1:63" customFormat="1" ht="15" x14ac:dyDescent="0.25">
      <c r="A114" s="5"/>
      <c r="B114" s="5" t="s">
        <v>54</v>
      </c>
      <c r="C114" s="38">
        <v>0</v>
      </c>
      <c r="D114" s="38">
        <v>0</v>
      </c>
      <c r="E114" s="38">
        <v>0</v>
      </c>
      <c r="F114" s="38">
        <v>0</v>
      </c>
      <c r="G114" s="38">
        <v>0</v>
      </c>
      <c r="H114" s="38">
        <v>0</v>
      </c>
      <c r="I114" s="38">
        <v>0</v>
      </c>
      <c r="J114" s="38">
        <v>0</v>
      </c>
      <c r="K114" s="38">
        <v>0</v>
      </c>
      <c r="L114" s="38">
        <v>0</v>
      </c>
      <c r="M114" s="38">
        <v>0</v>
      </c>
      <c r="N114" s="38">
        <v>0</v>
      </c>
      <c r="O114" s="38">
        <v>0</v>
      </c>
      <c r="P114" s="38">
        <v>0</v>
      </c>
      <c r="Q114" s="38">
        <v>0</v>
      </c>
      <c r="R114" s="38">
        <v>0</v>
      </c>
      <c r="S114" s="38">
        <v>0</v>
      </c>
      <c r="T114" s="38">
        <v>0.10299999999999999</v>
      </c>
      <c r="U114" s="38">
        <v>8.5999999999999993E-2</v>
      </c>
      <c r="V114" s="38">
        <v>0.09</v>
      </c>
      <c r="W114" s="38">
        <v>0.09</v>
      </c>
      <c r="X114" s="38">
        <v>9.1999999999999998E-2</v>
      </c>
      <c r="Y114" s="38">
        <v>8.6999999999999994E-2</v>
      </c>
      <c r="Z114" s="38">
        <v>7.5999999999999998E-2</v>
      </c>
      <c r="AA114" s="38">
        <v>8.4000000000000005E-2</v>
      </c>
      <c r="AB114" s="38">
        <v>7.4999999999999997E-2</v>
      </c>
      <c r="AC114" s="38">
        <v>6.9000000000000006E-2</v>
      </c>
      <c r="AD114" s="38">
        <v>5.8000000000000003E-2</v>
      </c>
      <c r="AE114" s="38">
        <v>5.1999999999999998E-2</v>
      </c>
      <c r="AF114" s="38">
        <v>4.9000000000000002E-2</v>
      </c>
      <c r="AG114" s="38">
        <v>4.5999999999999999E-2</v>
      </c>
      <c r="AH114" s="38">
        <v>0.04</v>
      </c>
      <c r="AI114" s="38">
        <v>3.5000000000000003E-2</v>
      </c>
      <c r="AJ114" s="38">
        <v>2.9000000000000001E-2</v>
      </c>
      <c r="AK114" s="39">
        <v>2.9000000000000001E-2</v>
      </c>
      <c r="AL114" s="39">
        <v>2.9000000000000001E-2</v>
      </c>
      <c r="AM114" s="39">
        <v>2.9000000000000001E-2</v>
      </c>
      <c r="AN114" s="39">
        <v>2.9000000000000001E-2</v>
      </c>
      <c r="AO114" s="39">
        <v>2.9000000000000001E-2</v>
      </c>
      <c r="AP114" s="39">
        <v>2.9000000000000001E-2</v>
      </c>
      <c r="AQ114" s="39">
        <v>2.9000000000000001E-2</v>
      </c>
      <c r="AR114" s="39">
        <v>2.9000000000000001E-2</v>
      </c>
      <c r="AS114" s="39">
        <v>2.9000000000000001E-2</v>
      </c>
      <c r="AT114" s="39">
        <v>2.9000000000000001E-2</v>
      </c>
      <c r="AU114" s="39">
        <v>2.9000000000000001E-2</v>
      </c>
      <c r="AV114" s="39">
        <v>2.9000000000000001E-2</v>
      </c>
      <c r="AW114" s="39">
        <v>2.9000000000000001E-2</v>
      </c>
      <c r="AX114" s="39">
        <v>2.9000000000000001E-2</v>
      </c>
      <c r="AY114" s="39">
        <v>2.9000000000000001E-2</v>
      </c>
      <c r="AZ114" s="39">
        <v>2.9000000000000001E-2</v>
      </c>
      <c r="BA114" s="39">
        <v>2.9000000000000001E-2</v>
      </c>
      <c r="BB114" s="39">
        <v>2.9000000000000001E-2</v>
      </c>
      <c r="BC114" s="39">
        <v>2.9000000000000001E-2</v>
      </c>
      <c r="BD114" s="39">
        <v>2.9000000000000001E-2</v>
      </c>
      <c r="BE114" s="39">
        <v>2.9000000000000001E-2</v>
      </c>
      <c r="BF114" s="39">
        <v>2.9000000000000001E-2</v>
      </c>
      <c r="BG114" s="39">
        <v>2.9000000000000001E-2</v>
      </c>
      <c r="BH114" s="39">
        <v>2.9000000000000001E-2</v>
      </c>
      <c r="BI114" s="39">
        <v>2.9000000000000001E-2</v>
      </c>
      <c r="BJ114" s="39">
        <v>2.9000000000000001E-2</v>
      </c>
      <c r="BK114" s="39">
        <v>2.9000000000000001E-2</v>
      </c>
    </row>
    <row r="115" spans="1:63" customFormat="1" ht="15" x14ac:dyDescent="0.25">
      <c r="A115" s="5"/>
      <c r="B115" s="5" t="s">
        <v>122</v>
      </c>
      <c r="C115" s="38">
        <v>0</v>
      </c>
      <c r="D115" s="38">
        <v>0</v>
      </c>
      <c r="E115" s="38">
        <v>0</v>
      </c>
      <c r="F115" s="38">
        <v>0</v>
      </c>
      <c r="G115" s="38">
        <v>0</v>
      </c>
      <c r="H115" s="38">
        <v>0</v>
      </c>
      <c r="I115" s="38">
        <v>0</v>
      </c>
      <c r="J115" s="38">
        <v>0</v>
      </c>
      <c r="K115" s="38">
        <v>0</v>
      </c>
      <c r="L115" s="38">
        <v>0</v>
      </c>
      <c r="M115" s="38">
        <v>0</v>
      </c>
      <c r="N115" s="38">
        <v>0</v>
      </c>
      <c r="O115" s="38">
        <v>0</v>
      </c>
      <c r="P115" s="38">
        <v>0</v>
      </c>
      <c r="Q115" s="38">
        <v>0</v>
      </c>
      <c r="R115" s="38">
        <v>0</v>
      </c>
      <c r="S115" s="38">
        <v>0</v>
      </c>
      <c r="T115" s="38">
        <v>0</v>
      </c>
      <c r="U115" s="38">
        <v>0</v>
      </c>
      <c r="V115" s="38">
        <v>0</v>
      </c>
      <c r="W115" s="38">
        <v>0</v>
      </c>
      <c r="X115" s="38">
        <v>0</v>
      </c>
      <c r="Y115" s="38">
        <v>0</v>
      </c>
      <c r="Z115" s="38">
        <v>0</v>
      </c>
      <c r="AA115" s="38">
        <v>0</v>
      </c>
      <c r="AB115" s="38">
        <v>4.0000000000000001E-3</v>
      </c>
      <c r="AC115" s="38">
        <v>1.2E-2</v>
      </c>
      <c r="AD115" s="38">
        <v>2.4E-2</v>
      </c>
      <c r="AE115" s="38">
        <v>2.7E-2</v>
      </c>
      <c r="AF115" s="38">
        <v>3.5999999999999997E-2</v>
      </c>
      <c r="AG115" s="38">
        <v>2.1000000000000001E-2</v>
      </c>
      <c r="AH115" s="38">
        <v>2.3E-2</v>
      </c>
      <c r="AI115" s="38">
        <v>1.6E-2</v>
      </c>
      <c r="AJ115" s="38">
        <v>2.3E-2</v>
      </c>
      <c r="AK115" s="39">
        <v>2.3E-2</v>
      </c>
      <c r="AL115" s="39">
        <v>2.3E-2</v>
      </c>
      <c r="AM115" s="39">
        <v>2.3E-2</v>
      </c>
      <c r="AN115" s="39">
        <v>2.3E-2</v>
      </c>
      <c r="AO115" s="39">
        <v>2.3E-2</v>
      </c>
      <c r="AP115" s="39">
        <v>2.3E-2</v>
      </c>
      <c r="AQ115" s="39">
        <v>2.3E-2</v>
      </c>
      <c r="AR115" s="39">
        <v>2.3E-2</v>
      </c>
      <c r="AS115" s="39">
        <v>2.3E-2</v>
      </c>
      <c r="AT115" s="39">
        <v>2.3E-2</v>
      </c>
      <c r="AU115" s="39">
        <v>2.3E-2</v>
      </c>
      <c r="AV115" s="39">
        <v>2.3E-2</v>
      </c>
      <c r="AW115" s="39">
        <v>2.3E-2</v>
      </c>
      <c r="AX115" s="39">
        <v>2.3E-2</v>
      </c>
      <c r="AY115" s="39">
        <v>2.3E-2</v>
      </c>
      <c r="AZ115" s="39">
        <v>2.3E-2</v>
      </c>
      <c r="BA115" s="39">
        <v>2.3E-2</v>
      </c>
      <c r="BB115" s="39">
        <v>2.3E-2</v>
      </c>
      <c r="BC115" s="39">
        <v>2.3E-2</v>
      </c>
      <c r="BD115" s="39">
        <v>2.3E-2</v>
      </c>
      <c r="BE115" s="39">
        <v>2.3E-2</v>
      </c>
      <c r="BF115" s="39">
        <v>2.3E-2</v>
      </c>
      <c r="BG115" s="39">
        <v>2.3E-2</v>
      </c>
      <c r="BH115" s="39">
        <v>2.3E-2</v>
      </c>
      <c r="BI115" s="39">
        <v>2.3E-2</v>
      </c>
      <c r="BJ115" s="39">
        <v>2.3E-2</v>
      </c>
      <c r="BK115" s="39">
        <v>2.3E-2</v>
      </c>
    </row>
    <row r="116" spans="1:63" customFormat="1" ht="15" x14ac:dyDescent="0.25">
      <c r="A116" s="5"/>
      <c r="B116" s="5" t="s">
        <v>47</v>
      </c>
      <c r="C116" s="38">
        <v>0</v>
      </c>
      <c r="D116" s="38">
        <v>0</v>
      </c>
      <c r="E116" s="38">
        <v>0</v>
      </c>
      <c r="F116" s="38">
        <v>0</v>
      </c>
      <c r="G116" s="38">
        <v>0</v>
      </c>
      <c r="H116" s="38">
        <v>0</v>
      </c>
      <c r="I116" s="38">
        <v>0</v>
      </c>
      <c r="J116" s="38">
        <v>0</v>
      </c>
      <c r="K116" s="38">
        <v>0</v>
      </c>
      <c r="L116" s="38">
        <v>0</v>
      </c>
      <c r="M116" s="38">
        <v>0</v>
      </c>
      <c r="N116" s="38">
        <v>0</v>
      </c>
      <c r="O116" s="38">
        <v>0</v>
      </c>
      <c r="P116" s="38">
        <v>0</v>
      </c>
      <c r="Q116" s="38">
        <v>0</v>
      </c>
      <c r="R116" s="38">
        <v>0</v>
      </c>
      <c r="S116" s="38">
        <v>0</v>
      </c>
      <c r="T116" s="38">
        <v>0</v>
      </c>
      <c r="U116" s="38">
        <v>0</v>
      </c>
      <c r="V116" s="38">
        <v>0</v>
      </c>
      <c r="W116" s="38">
        <v>0</v>
      </c>
      <c r="X116" s="38">
        <v>0</v>
      </c>
      <c r="Y116" s="38">
        <v>0</v>
      </c>
      <c r="Z116" s="38">
        <v>0</v>
      </c>
      <c r="AA116" s="38">
        <v>0</v>
      </c>
      <c r="AB116" s="38">
        <v>8.0000000000000002E-3</v>
      </c>
      <c r="AC116" s="38">
        <v>4.0000000000000001E-3</v>
      </c>
      <c r="AD116" s="38">
        <v>7.0000000000000001E-3</v>
      </c>
      <c r="AE116" s="38">
        <v>5.0000000000000001E-3</v>
      </c>
      <c r="AF116" s="38">
        <v>6.0000000000000001E-3</v>
      </c>
      <c r="AG116" s="38">
        <v>7.0000000000000001E-3</v>
      </c>
      <c r="AH116" s="38">
        <v>8.9999999999999993E-3</v>
      </c>
      <c r="AI116" s="38">
        <v>1.0999999999999999E-2</v>
      </c>
      <c r="AJ116" s="38">
        <v>1.0999999999999999E-2</v>
      </c>
      <c r="AK116" s="39">
        <v>1.0999999999999999E-2</v>
      </c>
      <c r="AL116" s="39">
        <v>1.0999999999999999E-2</v>
      </c>
      <c r="AM116" s="39">
        <v>1.0999999999999999E-2</v>
      </c>
      <c r="AN116" s="39">
        <v>1.0999999999999999E-2</v>
      </c>
      <c r="AO116" s="39">
        <v>1.0999999999999999E-2</v>
      </c>
      <c r="AP116" s="39">
        <v>1.0999999999999999E-2</v>
      </c>
      <c r="AQ116" s="39">
        <v>1.0999999999999999E-2</v>
      </c>
      <c r="AR116" s="39">
        <v>1.0999999999999999E-2</v>
      </c>
      <c r="AS116" s="39">
        <v>1.0999999999999999E-2</v>
      </c>
      <c r="AT116" s="39">
        <v>1.0999999999999999E-2</v>
      </c>
      <c r="AU116" s="39">
        <v>1.0999999999999999E-2</v>
      </c>
      <c r="AV116" s="39">
        <v>1.0999999999999999E-2</v>
      </c>
      <c r="AW116" s="39">
        <v>1.0999999999999999E-2</v>
      </c>
      <c r="AX116" s="39">
        <v>1.0999999999999999E-2</v>
      </c>
      <c r="AY116" s="39">
        <v>1.0999999999999999E-2</v>
      </c>
      <c r="AZ116" s="39">
        <v>1.0999999999999999E-2</v>
      </c>
      <c r="BA116" s="39">
        <v>1.0999999999999999E-2</v>
      </c>
      <c r="BB116" s="39">
        <v>1.0999999999999999E-2</v>
      </c>
      <c r="BC116" s="39">
        <v>1.0999999999999999E-2</v>
      </c>
      <c r="BD116" s="39">
        <v>1.0999999999999999E-2</v>
      </c>
      <c r="BE116" s="39">
        <v>1.0999999999999999E-2</v>
      </c>
      <c r="BF116" s="39">
        <v>1.0999999999999999E-2</v>
      </c>
      <c r="BG116" s="39">
        <v>1.0999999999999999E-2</v>
      </c>
      <c r="BH116" s="39">
        <v>1.0999999999999999E-2</v>
      </c>
      <c r="BI116" s="39">
        <v>1.0999999999999999E-2</v>
      </c>
      <c r="BJ116" s="39">
        <v>1.0999999999999999E-2</v>
      </c>
      <c r="BK116" s="39">
        <v>1.0999999999999999E-2</v>
      </c>
    </row>
    <row r="117" spans="1:63" customFormat="1" ht="15" x14ac:dyDescent="0.25">
      <c r="A117" s="5"/>
      <c r="B117" s="5" t="s">
        <v>48</v>
      </c>
      <c r="C117" s="38">
        <v>0</v>
      </c>
      <c r="D117" s="38">
        <v>0</v>
      </c>
      <c r="E117" s="38">
        <v>0</v>
      </c>
      <c r="F117" s="38">
        <v>0</v>
      </c>
      <c r="G117" s="38">
        <v>0</v>
      </c>
      <c r="H117" s="38">
        <v>0</v>
      </c>
      <c r="I117" s="38">
        <v>0</v>
      </c>
      <c r="J117" s="38">
        <v>0</v>
      </c>
      <c r="K117" s="38">
        <v>0</v>
      </c>
      <c r="L117" s="38">
        <v>0</v>
      </c>
      <c r="M117" s="38">
        <v>0</v>
      </c>
      <c r="N117" s="38">
        <v>0</v>
      </c>
      <c r="O117" s="38">
        <v>0</v>
      </c>
      <c r="P117" s="38">
        <v>0</v>
      </c>
      <c r="Q117" s="38">
        <v>0</v>
      </c>
      <c r="R117" s="38">
        <v>0</v>
      </c>
      <c r="S117" s="38">
        <v>0</v>
      </c>
      <c r="T117" s="38">
        <v>8.9999999999999993E-3</v>
      </c>
      <c r="U117" s="38">
        <v>1.2E-2</v>
      </c>
      <c r="V117" s="38">
        <v>1.4E-2</v>
      </c>
      <c r="W117" s="38">
        <v>0</v>
      </c>
      <c r="X117" s="38">
        <v>0</v>
      </c>
      <c r="Y117" s="38">
        <v>0</v>
      </c>
      <c r="Z117" s="38">
        <v>0</v>
      </c>
      <c r="AA117" s="38">
        <v>0</v>
      </c>
      <c r="AB117" s="38">
        <v>1E-3</v>
      </c>
      <c r="AC117" s="38">
        <v>2E-3</v>
      </c>
      <c r="AD117" s="38">
        <v>3.0000000000000001E-3</v>
      </c>
      <c r="AE117" s="38">
        <v>4.0000000000000001E-3</v>
      </c>
      <c r="AF117" s="38">
        <v>5.0000000000000001E-3</v>
      </c>
      <c r="AG117" s="38">
        <v>7.0000000000000001E-3</v>
      </c>
      <c r="AH117" s="38">
        <v>7.0000000000000001E-3</v>
      </c>
      <c r="AI117" s="38">
        <v>8.0000000000000002E-3</v>
      </c>
      <c r="AJ117" s="38">
        <v>8.9999999999999993E-3</v>
      </c>
      <c r="AK117" s="39">
        <v>8.9999999999999993E-3</v>
      </c>
      <c r="AL117" s="39">
        <v>8.9999999999999993E-3</v>
      </c>
      <c r="AM117" s="39">
        <v>8.9999999999999993E-3</v>
      </c>
      <c r="AN117" s="39">
        <v>8.9999999999999993E-3</v>
      </c>
      <c r="AO117" s="39">
        <v>8.9999999999999993E-3</v>
      </c>
      <c r="AP117" s="39">
        <v>8.9999999999999993E-3</v>
      </c>
      <c r="AQ117" s="39">
        <v>8.9999999999999993E-3</v>
      </c>
      <c r="AR117" s="39">
        <v>8.9999999999999993E-3</v>
      </c>
      <c r="AS117" s="39">
        <v>8.9999999999999993E-3</v>
      </c>
      <c r="AT117" s="39">
        <v>8.9999999999999993E-3</v>
      </c>
      <c r="AU117" s="39">
        <v>8.9999999999999993E-3</v>
      </c>
      <c r="AV117" s="39">
        <v>8.9999999999999993E-3</v>
      </c>
      <c r="AW117" s="39">
        <v>8.9999999999999993E-3</v>
      </c>
      <c r="AX117" s="39">
        <v>8.9999999999999993E-3</v>
      </c>
      <c r="AY117" s="39">
        <v>8.9999999999999993E-3</v>
      </c>
      <c r="AZ117" s="39">
        <v>8.9999999999999993E-3</v>
      </c>
      <c r="BA117" s="39">
        <v>8.9999999999999993E-3</v>
      </c>
      <c r="BB117" s="39">
        <v>8.9999999999999993E-3</v>
      </c>
      <c r="BC117" s="39">
        <v>8.9999999999999993E-3</v>
      </c>
      <c r="BD117" s="39">
        <v>8.9999999999999993E-3</v>
      </c>
      <c r="BE117" s="39">
        <v>8.9999999999999993E-3</v>
      </c>
      <c r="BF117" s="39">
        <v>8.9999999999999993E-3</v>
      </c>
      <c r="BG117" s="39">
        <v>8.9999999999999993E-3</v>
      </c>
      <c r="BH117" s="39">
        <v>8.9999999999999993E-3</v>
      </c>
      <c r="BI117" s="39">
        <v>8.9999999999999993E-3</v>
      </c>
      <c r="BJ117" s="39">
        <v>8.9999999999999993E-3</v>
      </c>
      <c r="BK117" s="39">
        <v>8.9999999999999993E-3</v>
      </c>
    </row>
    <row r="118" spans="1:63" customFormat="1" ht="15" x14ac:dyDescent="0.25">
      <c r="A118" s="5"/>
      <c r="B118" s="5" t="s">
        <v>41</v>
      </c>
      <c r="C118" s="38">
        <v>0</v>
      </c>
      <c r="D118" s="38">
        <v>0</v>
      </c>
      <c r="E118" s="38">
        <v>0</v>
      </c>
      <c r="F118" s="38">
        <v>0</v>
      </c>
      <c r="G118" s="38">
        <v>0</v>
      </c>
      <c r="H118" s="38">
        <v>0</v>
      </c>
      <c r="I118" s="38">
        <v>0</v>
      </c>
      <c r="J118" s="38">
        <v>0</v>
      </c>
      <c r="K118" s="38">
        <v>0</v>
      </c>
      <c r="L118" s="38">
        <v>0</v>
      </c>
      <c r="M118" s="38">
        <v>0</v>
      </c>
      <c r="N118" s="38">
        <v>0</v>
      </c>
      <c r="O118" s="38">
        <v>0</v>
      </c>
      <c r="P118" s="38">
        <v>0</v>
      </c>
      <c r="Q118" s="38">
        <v>0</v>
      </c>
      <c r="R118" s="38">
        <v>0</v>
      </c>
      <c r="S118" s="38">
        <v>0</v>
      </c>
      <c r="T118" s="38">
        <v>0.61699999999999999</v>
      </c>
      <c r="U118" s="38">
        <v>0.61899999999999999</v>
      </c>
      <c r="V118" s="38">
        <v>0.68</v>
      </c>
      <c r="W118" s="38">
        <v>0.69400000000000006</v>
      </c>
      <c r="X118" s="38">
        <v>0.70499999999999996</v>
      </c>
      <c r="Y118" s="38">
        <v>0.71399999999999997</v>
      </c>
      <c r="Z118" s="38">
        <v>0.72299999999999998</v>
      </c>
      <c r="AA118" s="38">
        <v>0.73499999999999999</v>
      </c>
      <c r="AB118" s="38">
        <v>0.73199999999999998</v>
      </c>
      <c r="AC118" s="38">
        <v>0.74299999999999999</v>
      </c>
      <c r="AD118" s="38">
        <v>0.751</v>
      </c>
      <c r="AE118" s="38">
        <v>0.77300000000000002</v>
      </c>
      <c r="AF118" s="38">
        <v>0.76800000000000002</v>
      </c>
      <c r="AG118" s="38">
        <v>0.78</v>
      </c>
      <c r="AH118" s="38">
        <v>0.78400000000000003</v>
      </c>
      <c r="AI118" s="38">
        <v>0.81</v>
      </c>
      <c r="AJ118" s="38">
        <v>0.82399999999999995</v>
      </c>
      <c r="AK118" s="39">
        <v>0.82399999999999995</v>
      </c>
      <c r="AL118" s="39">
        <v>0.82399999999999995</v>
      </c>
      <c r="AM118" s="39">
        <v>0.82399999999999995</v>
      </c>
      <c r="AN118" s="39">
        <v>0.82399999999999995</v>
      </c>
      <c r="AO118" s="39">
        <v>0.82399999999999995</v>
      </c>
      <c r="AP118" s="39">
        <v>0.82399999999999995</v>
      </c>
      <c r="AQ118" s="39">
        <v>0.82399999999999995</v>
      </c>
      <c r="AR118" s="39">
        <v>0.82399999999999995</v>
      </c>
      <c r="AS118" s="39">
        <v>0.82399999999999995</v>
      </c>
      <c r="AT118" s="39">
        <v>0.82399999999999995</v>
      </c>
      <c r="AU118" s="39">
        <v>0.82399999999999995</v>
      </c>
      <c r="AV118" s="39">
        <v>0.82399999999999995</v>
      </c>
      <c r="AW118" s="39">
        <v>0.82399999999999995</v>
      </c>
      <c r="AX118" s="39">
        <v>0.82399999999999995</v>
      </c>
      <c r="AY118" s="39">
        <v>0.82399999999999995</v>
      </c>
      <c r="AZ118" s="39">
        <v>0.82399999999999995</v>
      </c>
      <c r="BA118" s="39">
        <v>0.82399999999999995</v>
      </c>
      <c r="BB118" s="39">
        <v>0.82399999999999995</v>
      </c>
      <c r="BC118" s="39">
        <v>0.82399999999999995</v>
      </c>
      <c r="BD118" s="39">
        <v>0.82399999999999995</v>
      </c>
      <c r="BE118" s="39">
        <v>0.82399999999999995</v>
      </c>
      <c r="BF118" s="39">
        <v>0.82399999999999995</v>
      </c>
      <c r="BG118" s="39">
        <v>0.82399999999999995</v>
      </c>
      <c r="BH118" s="39">
        <v>0.82399999999999995</v>
      </c>
      <c r="BI118" s="39">
        <v>0.82399999999999995</v>
      </c>
      <c r="BJ118" s="39">
        <v>0.82399999999999995</v>
      </c>
      <c r="BK118" s="39">
        <v>0.82399999999999995</v>
      </c>
    </row>
    <row r="119" spans="1:63" customFormat="1" ht="15" x14ac:dyDescent="0.25">
      <c r="A119" s="5"/>
      <c r="B119" s="5" t="s">
        <v>49</v>
      </c>
      <c r="C119" s="38">
        <v>0</v>
      </c>
      <c r="D119" s="38">
        <v>0</v>
      </c>
      <c r="E119" s="38">
        <v>0</v>
      </c>
      <c r="F119" s="38">
        <v>0</v>
      </c>
      <c r="G119" s="38">
        <v>0</v>
      </c>
      <c r="H119" s="38">
        <v>0</v>
      </c>
      <c r="I119" s="38">
        <v>0</v>
      </c>
      <c r="J119" s="38">
        <v>0</v>
      </c>
      <c r="K119" s="38">
        <v>0</v>
      </c>
      <c r="L119" s="38">
        <v>0</v>
      </c>
      <c r="M119" s="38">
        <v>0</v>
      </c>
      <c r="N119" s="38">
        <v>0</v>
      </c>
      <c r="O119" s="38">
        <v>0</v>
      </c>
      <c r="P119" s="38">
        <v>0</v>
      </c>
      <c r="Q119" s="38">
        <v>0</v>
      </c>
      <c r="R119" s="38">
        <v>0</v>
      </c>
      <c r="S119" s="38">
        <v>0</v>
      </c>
      <c r="T119" s="38">
        <v>4.2999999999999997E-2</v>
      </c>
      <c r="U119" s="38">
        <v>2.8000000000000001E-2</v>
      </c>
      <c r="V119" s="38">
        <v>3.7999999999999999E-2</v>
      </c>
      <c r="W119" s="38">
        <v>3.7999999999999999E-2</v>
      </c>
      <c r="X119" s="38">
        <v>3.5999999999999997E-2</v>
      </c>
      <c r="Y119" s="38">
        <v>3.3000000000000002E-2</v>
      </c>
      <c r="Z119" s="38">
        <v>2.9000000000000001E-2</v>
      </c>
      <c r="AA119" s="38">
        <v>2.9000000000000001E-2</v>
      </c>
      <c r="AB119" s="38">
        <v>2.8000000000000001E-2</v>
      </c>
      <c r="AC119" s="38">
        <v>3.3000000000000002E-2</v>
      </c>
      <c r="AD119" s="38">
        <v>2.7E-2</v>
      </c>
      <c r="AE119" s="38">
        <v>2.5000000000000001E-2</v>
      </c>
      <c r="AF119" s="38">
        <v>2.7E-2</v>
      </c>
      <c r="AG119" s="38">
        <v>2.3E-2</v>
      </c>
      <c r="AH119" s="38">
        <v>0.02</v>
      </c>
      <c r="AI119" s="38">
        <v>1.9E-2</v>
      </c>
      <c r="AJ119" s="38">
        <v>1.7000000000000001E-2</v>
      </c>
      <c r="AK119" s="39">
        <v>1.7000000000000001E-2</v>
      </c>
      <c r="AL119" s="39">
        <v>1.7000000000000001E-2</v>
      </c>
      <c r="AM119" s="39">
        <v>1.7000000000000001E-2</v>
      </c>
      <c r="AN119" s="39">
        <v>1.7000000000000001E-2</v>
      </c>
      <c r="AO119" s="39">
        <v>1.7000000000000001E-2</v>
      </c>
      <c r="AP119" s="39">
        <v>1.7000000000000001E-2</v>
      </c>
      <c r="AQ119" s="39">
        <v>1.7000000000000001E-2</v>
      </c>
      <c r="AR119" s="39">
        <v>1.7000000000000001E-2</v>
      </c>
      <c r="AS119" s="39">
        <v>1.7000000000000001E-2</v>
      </c>
      <c r="AT119" s="39">
        <v>1.7000000000000001E-2</v>
      </c>
      <c r="AU119" s="39">
        <v>1.7000000000000001E-2</v>
      </c>
      <c r="AV119" s="39">
        <v>1.7000000000000001E-2</v>
      </c>
      <c r="AW119" s="39">
        <v>1.7000000000000001E-2</v>
      </c>
      <c r="AX119" s="39">
        <v>1.7000000000000001E-2</v>
      </c>
      <c r="AY119" s="39">
        <v>1.7000000000000001E-2</v>
      </c>
      <c r="AZ119" s="39">
        <v>1.7000000000000001E-2</v>
      </c>
      <c r="BA119" s="39">
        <v>1.7000000000000001E-2</v>
      </c>
      <c r="BB119" s="39">
        <v>1.7000000000000001E-2</v>
      </c>
      <c r="BC119" s="39">
        <v>1.7000000000000001E-2</v>
      </c>
      <c r="BD119" s="39">
        <v>1.7000000000000001E-2</v>
      </c>
      <c r="BE119" s="39">
        <v>1.7000000000000001E-2</v>
      </c>
      <c r="BF119" s="39">
        <v>1.7000000000000001E-2</v>
      </c>
      <c r="BG119" s="39">
        <v>1.7000000000000001E-2</v>
      </c>
      <c r="BH119" s="39">
        <v>1.7000000000000001E-2</v>
      </c>
      <c r="BI119" s="39">
        <v>1.7000000000000001E-2</v>
      </c>
      <c r="BJ119" s="39">
        <v>1.7000000000000001E-2</v>
      </c>
      <c r="BK119" s="39">
        <v>1.7000000000000001E-2</v>
      </c>
    </row>
    <row r="120" spans="1:63" customFormat="1" ht="15" x14ac:dyDescent="0.25">
      <c r="A120" s="5"/>
      <c r="B120" s="5" t="s">
        <v>55</v>
      </c>
      <c r="C120" s="38">
        <v>0</v>
      </c>
      <c r="D120" s="38">
        <v>0</v>
      </c>
      <c r="E120" s="38">
        <v>0</v>
      </c>
      <c r="F120" s="38">
        <v>0</v>
      </c>
      <c r="G120" s="38">
        <v>0</v>
      </c>
      <c r="H120" s="38">
        <v>0</v>
      </c>
      <c r="I120" s="38">
        <v>0</v>
      </c>
      <c r="J120" s="38">
        <v>0</v>
      </c>
      <c r="K120" s="38">
        <v>0</v>
      </c>
      <c r="L120" s="38">
        <v>0</v>
      </c>
      <c r="M120" s="38">
        <v>0</v>
      </c>
      <c r="N120" s="38">
        <v>0</v>
      </c>
      <c r="O120" s="38">
        <v>0</v>
      </c>
      <c r="P120" s="38">
        <v>0</v>
      </c>
      <c r="Q120" s="38">
        <v>0</v>
      </c>
      <c r="R120" s="38">
        <v>0</v>
      </c>
      <c r="S120" s="38">
        <v>0</v>
      </c>
      <c r="T120" s="38">
        <v>3.3000000000000002E-2</v>
      </c>
      <c r="U120" s="38">
        <v>8.5999999999999993E-2</v>
      </c>
      <c r="V120" s="38">
        <v>0.02</v>
      </c>
      <c r="W120" s="38">
        <v>0.02</v>
      </c>
      <c r="X120" s="38">
        <v>1.9E-2</v>
      </c>
      <c r="Y120" s="38">
        <v>0.02</v>
      </c>
      <c r="Z120" s="38">
        <v>2.1999999999999999E-2</v>
      </c>
      <c r="AA120" s="38">
        <v>1.7999999999999999E-2</v>
      </c>
      <c r="AB120" s="38">
        <v>2.3E-2</v>
      </c>
      <c r="AC120" s="38">
        <v>1.7999999999999999E-2</v>
      </c>
      <c r="AD120" s="38">
        <v>1.2999999999999999E-2</v>
      </c>
      <c r="AE120" s="38">
        <v>1.0999999999999999E-2</v>
      </c>
      <c r="AF120" s="38">
        <v>0.01</v>
      </c>
      <c r="AG120" s="38">
        <v>0.02</v>
      </c>
      <c r="AH120" s="38">
        <v>2.5999999999999999E-2</v>
      </c>
      <c r="AI120" s="38">
        <v>1.9E-2</v>
      </c>
      <c r="AJ120" s="38">
        <v>0.01</v>
      </c>
      <c r="AK120" s="39">
        <v>0.01</v>
      </c>
      <c r="AL120" s="39">
        <v>0.01</v>
      </c>
      <c r="AM120" s="39">
        <v>0.01</v>
      </c>
      <c r="AN120" s="39">
        <v>0.01</v>
      </c>
      <c r="AO120" s="39">
        <v>0.01</v>
      </c>
      <c r="AP120" s="39">
        <v>0.01</v>
      </c>
      <c r="AQ120" s="39">
        <v>0.01</v>
      </c>
      <c r="AR120" s="39">
        <v>0.01</v>
      </c>
      <c r="AS120" s="39">
        <v>0.01</v>
      </c>
      <c r="AT120" s="39">
        <v>0.01</v>
      </c>
      <c r="AU120" s="39">
        <v>0.01</v>
      </c>
      <c r="AV120" s="39">
        <v>0.01</v>
      </c>
      <c r="AW120" s="39">
        <v>0.01</v>
      </c>
      <c r="AX120" s="39">
        <v>0.01</v>
      </c>
      <c r="AY120" s="39">
        <v>0.01</v>
      </c>
      <c r="AZ120" s="39">
        <v>0.01</v>
      </c>
      <c r="BA120" s="39">
        <v>0.01</v>
      </c>
      <c r="BB120" s="39">
        <v>0.01</v>
      </c>
      <c r="BC120" s="39">
        <v>0.01</v>
      </c>
      <c r="BD120" s="39">
        <v>0.01</v>
      </c>
      <c r="BE120" s="39">
        <v>0.01</v>
      </c>
      <c r="BF120" s="39">
        <v>0.01</v>
      </c>
      <c r="BG120" s="39">
        <v>0.01</v>
      </c>
      <c r="BH120" s="39">
        <v>0.01</v>
      </c>
      <c r="BI120" s="39">
        <v>0.01</v>
      </c>
      <c r="BJ120" s="39">
        <v>0.01</v>
      </c>
      <c r="BK120" s="39">
        <v>0.01</v>
      </c>
    </row>
    <row r="121" spans="1:63" customFormat="1" ht="15" x14ac:dyDescent="0.25">
      <c r="A121" s="5"/>
      <c r="B121" s="5" t="s">
        <v>56</v>
      </c>
      <c r="C121" s="38">
        <v>0</v>
      </c>
      <c r="D121" s="38">
        <v>0</v>
      </c>
      <c r="E121" s="38">
        <v>0</v>
      </c>
      <c r="F121" s="38">
        <v>0</v>
      </c>
      <c r="G121" s="38">
        <v>0</v>
      </c>
      <c r="H121" s="38">
        <v>0</v>
      </c>
      <c r="I121" s="38">
        <v>0</v>
      </c>
      <c r="J121" s="38">
        <v>0</v>
      </c>
      <c r="K121" s="38">
        <v>0</v>
      </c>
      <c r="L121" s="38">
        <v>0</v>
      </c>
      <c r="M121" s="38">
        <v>0</v>
      </c>
      <c r="N121" s="38">
        <v>0</v>
      </c>
      <c r="O121" s="38">
        <v>0</v>
      </c>
      <c r="P121" s="38">
        <v>0</v>
      </c>
      <c r="Q121" s="38">
        <v>0</v>
      </c>
      <c r="R121" s="38">
        <v>0</v>
      </c>
      <c r="S121" s="38">
        <v>0</v>
      </c>
      <c r="T121" s="38">
        <v>1.9E-2</v>
      </c>
      <c r="U121" s="38">
        <v>1.4999999999999999E-2</v>
      </c>
      <c r="V121" s="38">
        <v>1.7000000000000001E-2</v>
      </c>
      <c r="W121" s="38">
        <v>1.7000000000000001E-2</v>
      </c>
      <c r="X121" s="38">
        <v>2.4E-2</v>
      </c>
      <c r="Y121" s="38">
        <v>2.3E-2</v>
      </c>
      <c r="Z121" s="38">
        <v>2.1999999999999999E-2</v>
      </c>
      <c r="AA121" s="38">
        <v>2.1000000000000001E-2</v>
      </c>
      <c r="AB121" s="38">
        <v>2.1000000000000001E-2</v>
      </c>
      <c r="AC121" s="38">
        <v>1.7999999999999999E-2</v>
      </c>
      <c r="AD121" s="38">
        <v>1.7999999999999999E-2</v>
      </c>
      <c r="AE121" s="38">
        <v>1.4999999999999999E-2</v>
      </c>
      <c r="AF121" s="38">
        <v>1.7999999999999999E-2</v>
      </c>
      <c r="AG121" s="38">
        <v>1.4999999999999999E-2</v>
      </c>
      <c r="AH121" s="38">
        <v>1.7999999999999999E-2</v>
      </c>
      <c r="AI121" s="38">
        <v>1.6E-2</v>
      </c>
      <c r="AJ121" s="38">
        <v>1.7000000000000001E-2</v>
      </c>
      <c r="AK121" s="39">
        <v>1.7000000000000001E-2</v>
      </c>
      <c r="AL121" s="39">
        <v>1.7000000000000001E-2</v>
      </c>
      <c r="AM121" s="39">
        <v>1.7000000000000001E-2</v>
      </c>
      <c r="AN121" s="39">
        <v>1.7000000000000001E-2</v>
      </c>
      <c r="AO121" s="39">
        <v>1.7000000000000001E-2</v>
      </c>
      <c r="AP121" s="39">
        <v>1.7000000000000001E-2</v>
      </c>
      <c r="AQ121" s="39">
        <v>1.7000000000000001E-2</v>
      </c>
      <c r="AR121" s="39">
        <v>1.7000000000000001E-2</v>
      </c>
      <c r="AS121" s="39">
        <v>1.7000000000000001E-2</v>
      </c>
      <c r="AT121" s="39">
        <v>1.7000000000000001E-2</v>
      </c>
      <c r="AU121" s="39">
        <v>1.7000000000000001E-2</v>
      </c>
      <c r="AV121" s="39">
        <v>1.7000000000000001E-2</v>
      </c>
      <c r="AW121" s="39">
        <v>1.7000000000000001E-2</v>
      </c>
      <c r="AX121" s="39">
        <v>1.7000000000000001E-2</v>
      </c>
      <c r="AY121" s="39">
        <v>1.7000000000000001E-2</v>
      </c>
      <c r="AZ121" s="39">
        <v>1.7000000000000001E-2</v>
      </c>
      <c r="BA121" s="39">
        <v>1.7000000000000001E-2</v>
      </c>
      <c r="BB121" s="39">
        <v>1.7000000000000001E-2</v>
      </c>
      <c r="BC121" s="39">
        <v>1.7000000000000001E-2</v>
      </c>
      <c r="BD121" s="39">
        <v>1.7000000000000001E-2</v>
      </c>
      <c r="BE121" s="39">
        <v>1.7000000000000001E-2</v>
      </c>
      <c r="BF121" s="39">
        <v>1.7000000000000001E-2</v>
      </c>
      <c r="BG121" s="39">
        <v>1.7000000000000001E-2</v>
      </c>
      <c r="BH121" s="39">
        <v>1.7000000000000001E-2</v>
      </c>
      <c r="BI121" s="39">
        <v>1.7000000000000001E-2</v>
      </c>
      <c r="BJ121" s="39">
        <v>1.7000000000000001E-2</v>
      </c>
      <c r="BK121" s="39">
        <v>1.7000000000000001E-2</v>
      </c>
    </row>
    <row r="122" spans="1:63" customFormat="1" ht="15" x14ac:dyDescent="0.25">
      <c r="A122" s="15"/>
      <c r="B122" s="15" t="s">
        <v>57</v>
      </c>
      <c r="C122" s="36">
        <v>0</v>
      </c>
      <c r="D122" s="36">
        <v>0</v>
      </c>
      <c r="E122" s="36">
        <v>0</v>
      </c>
      <c r="F122" s="36">
        <v>0</v>
      </c>
      <c r="G122" s="36">
        <v>0</v>
      </c>
      <c r="H122" s="36">
        <v>0</v>
      </c>
      <c r="I122" s="36">
        <v>0</v>
      </c>
      <c r="J122" s="36">
        <v>0</v>
      </c>
      <c r="K122" s="36">
        <v>0</v>
      </c>
      <c r="L122" s="36">
        <v>0</v>
      </c>
      <c r="M122" s="36">
        <v>0</v>
      </c>
      <c r="N122" s="36">
        <v>0</v>
      </c>
      <c r="O122" s="36">
        <v>0</v>
      </c>
      <c r="P122" s="36">
        <v>0</v>
      </c>
      <c r="Q122" s="36">
        <v>0</v>
      </c>
      <c r="R122" s="36">
        <v>0</v>
      </c>
      <c r="S122" s="36">
        <v>0</v>
      </c>
      <c r="T122" s="36">
        <v>8.0000000000000002E-3</v>
      </c>
      <c r="U122" s="36">
        <v>1.7999999999999999E-2</v>
      </c>
      <c r="V122" s="36">
        <v>1.2999999999999999E-2</v>
      </c>
      <c r="W122" s="36">
        <v>1.2999999999999999E-2</v>
      </c>
      <c r="X122" s="36">
        <v>1.4E-2</v>
      </c>
      <c r="Y122" s="36">
        <v>1.7999999999999999E-2</v>
      </c>
      <c r="Z122" s="36">
        <v>2.4E-2</v>
      </c>
      <c r="AA122" s="36">
        <v>2.1000000000000001E-2</v>
      </c>
      <c r="AB122" s="36">
        <v>2.4E-2</v>
      </c>
      <c r="AC122" s="36">
        <v>2.1999999999999999E-2</v>
      </c>
      <c r="AD122" s="36">
        <v>2.3E-2</v>
      </c>
      <c r="AE122" s="36">
        <v>0.02</v>
      </c>
      <c r="AF122" s="36">
        <v>1.7999999999999999E-2</v>
      </c>
      <c r="AG122" s="36">
        <v>0.02</v>
      </c>
      <c r="AH122" s="36">
        <v>1.6E-2</v>
      </c>
      <c r="AI122" s="36">
        <v>1.4999999999999999E-2</v>
      </c>
      <c r="AJ122" s="36">
        <v>1.4999999999999999E-2</v>
      </c>
      <c r="AK122" s="40">
        <v>1.4999999999999999E-2</v>
      </c>
      <c r="AL122" s="40">
        <v>1.4999999999999999E-2</v>
      </c>
      <c r="AM122" s="40">
        <v>1.4999999999999999E-2</v>
      </c>
      <c r="AN122" s="40">
        <v>1.4999999999999999E-2</v>
      </c>
      <c r="AO122" s="40">
        <v>1.4999999999999999E-2</v>
      </c>
      <c r="AP122" s="40">
        <v>1.4999999999999999E-2</v>
      </c>
      <c r="AQ122" s="40">
        <v>1.4999999999999999E-2</v>
      </c>
      <c r="AR122" s="40">
        <v>1.4999999999999999E-2</v>
      </c>
      <c r="AS122" s="40">
        <v>1.4999999999999999E-2</v>
      </c>
      <c r="AT122" s="40">
        <v>1.4999999999999999E-2</v>
      </c>
      <c r="AU122" s="40">
        <v>1.4999999999999999E-2</v>
      </c>
      <c r="AV122" s="40">
        <v>1.4999999999999999E-2</v>
      </c>
      <c r="AW122" s="40">
        <v>1.4999999999999999E-2</v>
      </c>
      <c r="AX122" s="40">
        <v>1.4999999999999999E-2</v>
      </c>
      <c r="AY122" s="40">
        <v>1.4999999999999999E-2</v>
      </c>
      <c r="AZ122" s="40">
        <v>1.4999999999999999E-2</v>
      </c>
      <c r="BA122" s="40">
        <v>1.4999999999999999E-2</v>
      </c>
      <c r="BB122" s="40">
        <v>1.4999999999999999E-2</v>
      </c>
      <c r="BC122" s="40">
        <v>1.4999999999999999E-2</v>
      </c>
      <c r="BD122" s="40">
        <v>1.4999999999999999E-2</v>
      </c>
      <c r="BE122" s="40">
        <v>1.4999999999999999E-2</v>
      </c>
      <c r="BF122" s="40">
        <v>1.4999999999999999E-2</v>
      </c>
      <c r="BG122" s="40">
        <v>1.4999999999999999E-2</v>
      </c>
      <c r="BH122" s="40">
        <v>1.4999999999999999E-2</v>
      </c>
      <c r="BI122" s="40">
        <v>1.4999999999999999E-2</v>
      </c>
      <c r="BJ122" s="40">
        <v>1.4999999999999999E-2</v>
      </c>
      <c r="BK122" s="40">
        <v>1.4999999999999999E-2</v>
      </c>
    </row>
    <row r="123" spans="1:63" customFormat="1" ht="15" x14ac:dyDescent="0.25">
      <c r="A123" s="5" t="s">
        <v>230</v>
      </c>
      <c r="B123" s="5" t="s">
        <v>43</v>
      </c>
      <c r="C123" s="38">
        <v>0</v>
      </c>
      <c r="D123" s="38">
        <v>0</v>
      </c>
      <c r="E123" s="38">
        <v>0</v>
      </c>
      <c r="F123" s="38">
        <v>0</v>
      </c>
      <c r="G123" s="38">
        <v>0</v>
      </c>
      <c r="H123" s="38">
        <v>0</v>
      </c>
      <c r="I123" s="38">
        <v>0</v>
      </c>
      <c r="J123" s="38">
        <v>0</v>
      </c>
      <c r="K123" s="38">
        <v>0</v>
      </c>
      <c r="L123" s="38">
        <v>0</v>
      </c>
      <c r="M123" s="38">
        <v>0</v>
      </c>
      <c r="N123" s="38">
        <v>0</v>
      </c>
      <c r="O123" s="38">
        <v>0</v>
      </c>
      <c r="P123" s="38">
        <v>0</v>
      </c>
      <c r="Q123" s="38">
        <v>0</v>
      </c>
      <c r="R123" s="38">
        <v>0</v>
      </c>
      <c r="S123" s="38">
        <v>0</v>
      </c>
      <c r="T123" s="38">
        <v>0.184</v>
      </c>
      <c r="U123" s="38">
        <v>0.155</v>
      </c>
      <c r="V123" s="38">
        <v>0.14599999999999999</v>
      </c>
      <c r="W123" s="38">
        <v>0.14599999999999999</v>
      </c>
      <c r="X123" s="38">
        <v>0.105</v>
      </c>
      <c r="Y123" s="38">
        <v>5.3999999999999999E-2</v>
      </c>
      <c r="Z123" s="38">
        <v>3.9E-2</v>
      </c>
      <c r="AA123" s="38">
        <v>3.6999999999999998E-2</v>
      </c>
      <c r="AB123" s="38">
        <v>2.8000000000000001E-2</v>
      </c>
      <c r="AC123" s="38">
        <v>0.02</v>
      </c>
      <c r="AD123" s="38">
        <v>1.9E-2</v>
      </c>
      <c r="AE123" s="38">
        <v>1.7000000000000001E-2</v>
      </c>
      <c r="AF123" s="38">
        <v>1.4E-2</v>
      </c>
      <c r="AG123" s="38">
        <v>1.2999999999999999E-2</v>
      </c>
      <c r="AH123" s="38">
        <v>0.01</v>
      </c>
      <c r="AI123" s="38">
        <v>7.0000000000000001E-3</v>
      </c>
      <c r="AJ123" s="38">
        <v>3.0000000000000001E-3</v>
      </c>
      <c r="AK123" s="39">
        <v>3.0000000000000001E-3</v>
      </c>
      <c r="AL123" s="39">
        <v>3.0000000000000001E-3</v>
      </c>
      <c r="AM123" s="39">
        <v>3.0000000000000001E-3</v>
      </c>
      <c r="AN123" s="39">
        <v>3.0000000000000001E-3</v>
      </c>
      <c r="AO123" s="39">
        <v>3.0000000000000001E-3</v>
      </c>
      <c r="AP123" s="39">
        <v>3.0000000000000001E-3</v>
      </c>
      <c r="AQ123" s="39">
        <v>3.0000000000000001E-3</v>
      </c>
      <c r="AR123" s="39">
        <v>3.0000000000000001E-3</v>
      </c>
      <c r="AS123" s="39">
        <v>3.0000000000000001E-3</v>
      </c>
      <c r="AT123" s="39">
        <v>3.0000000000000001E-3</v>
      </c>
      <c r="AU123" s="39">
        <v>3.0000000000000001E-3</v>
      </c>
      <c r="AV123" s="39">
        <v>3.0000000000000001E-3</v>
      </c>
      <c r="AW123" s="39">
        <v>3.0000000000000001E-3</v>
      </c>
      <c r="AX123" s="39">
        <v>3.0000000000000001E-3</v>
      </c>
      <c r="AY123" s="39">
        <v>3.0000000000000001E-3</v>
      </c>
      <c r="AZ123" s="39">
        <v>3.0000000000000001E-3</v>
      </c>
      <c r="BA123" s="39">
        <v>3.0000000000000001E-3</v>
      </c>
      <c r="BB123" s="39">
        <v>3.0000000000000001E-3</v>
      </c>
      <c r="BC123" s="39">
        <v>3.0000000000000001E-3</v>
      </c>
      <c r="BD123" s="39">
        <v>3.0000000000000001E-3</v>
      </c>
      <c r="BE123" s="39">
        <v>3.0000000000000001E-3</v>
      </c>
      <c r="BF123" s="39">
        <v>3.0000000000000001E-3</v>
      </c>
      <c r="BG123" s="39">
        <v>3.0000000000000001E-3</v>
      </c>
      <c r="BH123" s="39">
        <v>3.0000000000000001E-3</v>
      </c>
      <c r="BI123" s="39">
        <v>3.0000000000000001E-3</v>
      </c>
      <c r="BJ123" s="39">
        <v>3.0000000000000001E-3</v>
      </c>
      <c r="BK123" s="39">
        <v>3.0000000000000001E-3</v>
      </c>
    </row>
    <row r="124" spans="1:63" customFormat="1" ht="15" x14ac:dyDescent="0.25">
      <c r="A124" s="5"/>
      <c r="B124" s="5" t="s">
        <v>54</v>
      </c>
      <c r="C124" s="38">
        <v>0</v>
      </c>
      <c r="D124" s="38">
        <v>0</v>
      </c>
      <c r="E124" s="38">
        <v>0</v>
      </c>
      <c r="F124" s="38">
        <v>0</v>
      </c>
      <c r="G124" s="38">
        <v>0</v>
      </c>
      <c r="H124" s="38">
        <v>0</v>
      </c>
      <c r="I124" s="38">
        <v>0</v>
      </c>
      <c r="J124" s="38">
        <v>0</v>
      </c>
      <c r="K124" s="38">
        <v>0</v>
      </c>
      <c r="L124" s="38">
        <v>0</v>
      </c>
      <c r="M124" s="38">
        <v>0</v>
      </c>
      <c r="N124" s="38">
        <v>0</v>
      </c>
      <c r="O124" s="38">
        <v>0</v>
      </c>
      <c r="P124" s="38">
        <v>0</v>
      </c>
      <c r="Q124" s="38">
        <v>0</v>
      </c>
      <c r="R124" s="38">
        <v>0</v>
      </c>
      <c r="S124" s="38">
        <v>0</v>
      </c>
      <c r="T124" s="38">
        <v>3.5999999999999997E-2</v>
      </c>
      <c r="U124" s="38">
        <v>1.4999999999999999E-2</v>
      </c>
      <c r="V124" s="38">
        <v>1.6E-2</v>
      </c>
      <c r="W124" s="38">
        <v>1.6E-2</v>
      </c>
      <c r="X124" s="38">
        <v>0.02</v>
      </c>
      <c r="Y124" s="38">
        <v>3.1E-2</v>
      </c>
      <c r="Z124" s="38">
        <v>8.9999999999999993E-3</v>
      </c>
      <c r="AA124" s="38">
        <v>2.3E-2</v>
      </c>
      <c r="AB124" s="38">
        <v>1.2999999999999999E-2</v>
      </c>
      <c r="AC124" s="38">
        <v>0.01</v>
      </c>
      <c r="AD124" s="38">
        <v>1.2E-2</v>
      </c>
      <c r="AE124" s="38">
        <v>1.4999999999999999E-2</v>
      </c>
      <c r="AF124" s="38">
        <v>1.2E-2</v>
      </c>
      <c r="AG124" s="38">
        <v>0.01</v>
      </c>
      <c r="AH124" s="38">
        <v>0.01</v>
      </c>
      <c r="AI124" s="38">
        <v>1.0999999999999999E-2</v>
      </c>
      <c r="AJ124" s="38">
        <v>1.0999999999999999E-2</v>
      </c>
      <c r="AK124" s="39">
        <v>1.0999999999999999E-2</v>
      </c>
      <c r="AL124" s="39">
        <v>1.0999999999999999E-2</v>
      </c>
      <c r="AM124" s="39">
        <v>1.0999999999999999E-2</v>
      </c>
      <c r="AN124" s="39">
        <v>1.0999999999999999E-2</v>
      </c>
      <c r="AO124" s="39">
        <v>1.0999999999999999E-2</v>
      </c>
      <c r="AP124" s="39">
        <v>1.0999999999999999E-2</v>
      </c>
      <c r="AQ124" s="39">
        <v>1.0999999999999999E-2</v>
      </c>
      <c r="AR124" s="39">
        <v>1.0999999999999999E-2</v>
      </c>
      <c r="AS124" s="39">
        <v>1.0999999999999999E-2</v>
      </c>
      <c r="AT124" s="39">
        <v>1.0999999999999999E-2</v>
      </c>
      <c r="AU124" s="39">
        <v>1.0999999999999999E-2</v>
      </c>
      <c r="AV124" s="39">
        <v>1.0999999999999999E-2</v>
      </c>
      <c r="AW124" s="39">
        <v>1.0999999999999999E-2</v>
      </c>
      <c r="AX124" s="39">
        <v>1.0999999999999999E-2</v>
      </c>
      <c r="AY124" s="39">
        <v>1.0999999999999999E-2</v>
      </c>
      <c r="AZ124" s="39">
        <v>1.0999999999999999E-2</v>
      </c>
      <c r="BA124" s="39">
        <v>1.0999999999999999E-2</v>
      </c>
      <c r="BB124" s="39">
        <v>1.0999999999999999E-2</v>
      </c>
      <c r="BC124" s="39">
        <v>1.0999999999999999E-2</v>
      </c>
      <c r="BD124" s="39">
        <v>1.0999999999999999E-2</v>
      </c>
      <c r="BE124" s="39">
        <v>1.0999999999999999E-2</v>
      </c>
      <c r="BF124" s="39">
        <v>1.0999999999999999E-2</v>
      </c>
      <c r="BG124" s="39">
        <v>1.0999999999999999E-2</v>
      </c>
      <c r="BH124" s="39">
        <v>1.0999999999999999E-2</v>
      </c>
      <c r="BI124" s="39">
        <v>1.0999999999999999E-2</v>
      </c>
      <c r="BJ124" s="39">
        <v>1.0999999999999999E-2</v>
      </c>
      <c r="BK124" s="39">
        <v>1.0999999999999999E-2</v>
      </c>
    </row>
    <row r="125" spans="1:63" customFormat="1" ht="15" x14ac:dyDescent="0.25">
      <c r="A125" s="5"/>
      <c r="B125" s="5" t="s">
        <v>122</v>
      </c>
      <c r="C125" s="38">
        <v>0</v>
      </c>
      <c r="D125" s="38">
        <v>0</v>
      </c>
      <c r="E125" s="38">
        <v>0</v>
      </c>
      <c r="F125" s="38">
        <v>0</v>
      </c>
      <c r="G125" s="38">
        <v>0</v>
      </c>
      <c r="H125" s="38">
        <v>0</v>
      </c>
      <c r="I125" s="38">
        <v>0</v>
      </c>
      <c r="J125" s="38">
        <v>0</v>
      </c>
      <c r="K125" s="38">
        <v>0</v>
      </c>
      <c r="L125" s="38">
        <v>0</v>
      </c>
      <c r="M125" s="38">
        <v>0</v>
      </c>
      <c r="N125" s="38">
        <v>0</v>
      </c>
      <c r="O125" s="38">
        <v>0</v>
      </c>
      <c r="P125" s="38">
        <v>0</v>
      </c>
      <c r="Q125" s="38">
        <v>0</v>
      </c>
      <c r="R125" s="38">
        <v>0</v>
      </c>
      <c r="S125" s="38">
        <v>0</v>
      </c>
      <c r="T125" s="38">
        <v>0</v>
      </c>
      <c r="U125" s="38">
        <v>0</v>
      </c>
      <c r="V125" s="38">
        <v>0</v>
      </c>
      <c r="W125" s="38">
        <v>0</v>
      </c>
      <c r="X125" s="38">
        <v>0</v>
      </c>
      <c r="Y125" s="38">
        <v>0</v>
      </c>
      <c r="Z125" s="38">
        <v>0</v>
      </c>
      <c r="AA125" s="38">
        <v>0</v>
      </c>
      <c r="AB125" s="38">
        <v>5.0000000000000001E-3</v>
      </c>
      <c r="AC125" s="38">
        <v>4.0000000000000001E-3</v>
      </c>
      <c r="AD125" s="38">
        <v>2E-3</v>
      </c>
      <c r="AE125" s="38">
        <v>2E-3</v>
      </c>
      <c r="AF125" s="38">
        <v>0</v>
      </c>
      <c r="AG125" s="38">
        <v>5.0000000000000001E-3</v>
      </c>
      <c r="AH125" s="38">
        <v>0</v>
      </c>
      <c r="AI125" s="38">
        <v>0</v>
      </c>
      <c r="AJ125" s="38">
        <v>3.0000000000000001E-3</v>
      </c>
      <c r="AK125" s="39">
        <v>3.0000000000000001E-3</v>
      </c>
      <c r="AL125" s="39">
        <v>3.0000000000000001E-3</v>
      </c>
      <c r="AM125" s="39">
        <v>3.0000000000000001E-3</v>
      </c>
      <c r="AN125" s="39">
        <v>3.0000000000000001E-3</v>
      </c>
      <c r="AO125" s="39">
        <v>3.0000000000000001E-3</v>
      </c>
      <c r="AP125" s="39">
        <v>3.0000000000000001E-3</v>
      </c>
      <c r="AQ125" s="39">
        <v>3.0000000000000001E-3</v>
      </c>
      <c r="AR125" s="39">
        <v>3.0000000000000001E-3</v>
      </c>
      <c r="AS125" s="39">
        <v>3.0000000000000001E-3</v>
      </c>
      <c r="AT125" s="39">
        <v>3.0000000000000001E-3</v>
      </c>
      <c r="AU125" s="39">
        <v>3.0000000000000001E-3</v>
      </c>
      <c r="AV125" s="39">
        <v>3.0000000000000001E-3</v>
      </c>
      <c r="AW125" s="39">
        <v>3.0000000000000001E-3</v>
      </c>
      <c r="AX125" s="39">
        <v>3.0000000000000001E-3</v>
      </c>
      <c r="AY125" s="39">
        <v>3.0000000000000001E-3</v>
      </c>
      <c r="AZ125" s="39">
        <v>3.0000000000000001E-3</v>
      </c>
      <c r="BA125" s="39">
        <v>3.0000000000000001E-3</v>
      </c>
      <c r="BB125" s="39">
        <v>3.0000000000000001E-3</v>
      </c>
      <c r="BC125" s="39">
        <v>3.0000000000000001E-3</v>
      </c>
      <c r="BD125" s="39">
        <v>3.0000000000000001E-3</v>
      </c>
      <c r="BE125" s="39">
        <v>3.0000000000000001E-3</v>
      </c>
      <c r="BF125" s="39">
        <v>3.0000000000000001E-3</v>
      </c>
      <c r="BG125" s="39">
        <v>3.0000000000000001E-3</v>
      </c>
      <c r="BH125" s="39">
        <v>3.0000000000000001E-3</v>
      </c>
      <c r="BI125" s="39">
        <v>3.0000000000000001E-3</v>
      </c>
      <c r="BJ125" s="39">
        <v>3.0000000000000001E-3</v>
      </c>
      <c r="BK125" s="39">
        <v>3.0000000000000001E-3</v>
      </c>
    </row>
    <row r="126" spans="1:63" customFormat="1" ht="15" x14ac:dyDescent="0.25">
      <c r="A126" s="5"/>
      <c r="B126" s="5" t="s">
        <v>47</v>
      </c>
      <c r="C126" s="38">
        <v>0</v>
      </c>
      <c r="D126" s="38">
        <v>0</v>
      </c>
      <c r="E126" s="38">
        <v>0</v>
      </c>
      <c r="F126" s="38">
        <v>0</v>
      </c>
      <c r="G126" s="38">
        <v>0</v>
      </c>
      <c r="H126" s="38">
        <v>0</v>
      </c>
      <c r="I126" s="38">
        <v>0</v>
      </c>
      <c r="J126" s="38">
        <v>0</v>
      </c>
      <c r="K126" s="38">
        <v>0</v>
      </c>
      <c r="L126" s="38">
        <v>0</v>
      </c>
      <c r="M126" s="38">
        <v>0</v>
      </c>
      <c r="N126" s="38">
        <v>0</v>
      </c>
      <c r="O126" s="38">
        <v>0</v>
      </c>
      <c r="P126" s="38">
        <v>0</v>
      </c>
      <c r="Q126" s="38">
        <v>0</v>
      </c>
      <c r="R126" s="38">
        <v>0</v>
      </c>
      <c r="S126" s="38">
        <v>0</v>
      </c>
      <c r="T126" s="38">
        <v>0</v>
      </c>
      <c r="U126" s="38">
        <v>0</v>
      </c>
      <c r="V126" s="38">
        <v>0</v>
      </c>
      <c r="W126" s="38">
        <v>0</v>
      </c>
      <c r="X126" s="38">
        <v>0</v>
      </c>
      <c r="Y126" s="38">
        <v>0</v>
      </c>
      <c r="Z126" s="38">
        <v>0</v>
      </c>
      <c r="AA126" s="38">
        <v>0</v>
      </c>
      <c r="AB126" s="38">
        <v>0</v>
      </c>
      <c r="AC126" s="38">
        <v>5.0000000000000001E-3</v>
      </c>
      <c r="AD126" s="38">
        <v>0</v>
      </c>
      <c r="AE126" s="38">
        <v>0</v>
      </c>
      <c r="AF126" s="38">
        <v>3.0000000000000001E-3</v>
      </c>
      <c r="AG126" s="38">
        <v>0</v>
      </c>
      <c r="AH126" s="38">
        <v>0</v>
      </c>
      <c r="AI126" s="38">
        <v>1E-3</v>
      </c>
      <c r="AJ126" s="38">
        <v>0</v>
      </c>
      <c r="AK126" s="39">
        <v>0</v>
      </c>
      <c r="AL126" s="39">
        <v>0</v>
      </c>
      <c r="AM126" s="39">
        <v>0</v>
      </c>
      <c r="AN126" s="39">
        <v>0</v>
      </c>
      <c r="AO126" s="39">
        <v>0</v>
      </c>
      <c r="AP126" s="39">
        <v>0</v>
      </c>
      <c r="AQ126" s="39">
        <v>0</v>
      </c>
      <c r="AR126" s="39">
        <v>0</v>
      </c>
      <c r="AS126" s="39">
        <v>0</v>
      </c>
      <c r="AT126" s="39">
        <v>0</v>
      </c>
      <c r="AU126" s="39">
        <v>0</v>
      </c>
      <c r="AV126" s="39">
        <v>0</v>
      </c>
      <c r="AW126" s="39">
        <v>0</v>
      </c>
      <c r="AX126" s="39">
        <v>0</v>
      </c>
      <c r="AY126" s="39">
        <v>0</v>
      </c>
      <c r="AZ126" s="39">
        <v>0</v>
      </c>
      <c r="BA126" s="39">
        <v>0</v>
      </c>
      <c r="BB126" s="39">
        <v>0</v>
      </c>
      <c r="BC126" s="39">
        <v>0</v>
      </c>
      <c r="BD126" s="39">
        <v>0</v>
      </c>
      <c r="BE126" s="39">
        <v>0</v>
      </c>
      <c r="BF126" s="39">
        <v>0</v>
      </c>
      <c r="BG126" s="39">
        <v>0</v>
      </c>
      <c r="BH126" s="39">
        <v>0</v>
      </c>
      <c r="BI126" s="39">
        <v>0</v>
      </c>
      <c r="BJ126" s="39">
        <v>0</v>
      </c>
      <c r="BK126" s="39">
        <v>0</v>
      </c>
    </row>
    <row r="127" spans="1:63" customFormat="1" ht="15" x14ac:dyDescent="0.25">
      <c r="A127" s="5"/>
      <c r="B127" s="5" t="s">
        <v>41</v>
      </c>
      <c r="C127" s="38">
        <v>0</v>
      </c>
      <c r="D127" s="38">
        <v>0</v>
      </c>
      <c r="E127" s="38">
        <v>0</v>
      </c>
      <c r="F127" s="38">
        <v>0</v>
      </c>
      <c r="G127" s="38">
        <v>0</v>
      </c>
      <c r="H127" s="38">
        <v>0</v>
      </c>
      <c r="I127" s="38">
        <v>0</v>
      </c>
      <c r="J127" s="38">
        <v>0</v>
      </c>
      <c r="K127" s="38">
        <v>0</v>
      </c>
      <c r="L127" s="38">
        <v>0</v>
      </c>
      <c r="M127" s="38">
        <v>0</v>
      </c>
      <c r="N127" s="38">
        <v>0</v>
      </c>
      <c r="O127" s="38">
        <v>0</v>
      </c>
      <c r="P127" s="38">
        <v>0</v>
      </c>
      <c r="Q127" s="38">
        <v>0</v>
      </c>
      <c r="R127" s="38">
        <v>0</v>
      </c>
      <c r="S127" s="38">
        <v>0</v>
      </c>
      <c r="T127" s="38">
        <v>0.73899999999999999</v>
      </c>
      <c r="U127" s="38">
        <v>0.76600000000000001</v>
      </c>
      <c r="V127" s="38">
        <v>0.80600000000000005</v>
      </c>
      <c r="W127" s="38">
        <v>0.80800000000000005</v>
      </c>
      <c r="X127" s="38">
        <v>0.82099999999999995</v>
      </c>
      <c r="Y127" s="38">
        <v>0.877</v>
      </c>
      <c r="Z127" s="38">
        <v>0.91600000000000004</v>
      </c>
      <c r="AA127" s="38">
        <v>0.92500000000000004</v>
      </c>
      <c r="AB127" s="38">
        <v>0.88200000000000001</v>
      </c>
      <c r="AC127" s="38">
        <v>0.94499999999999995</v>
      </c>
      <c r="AD127" s="38">
        <v>0.94799999999999995</v>
      </c>
      <c r="AE127" s="38">
        <v>0.95</v>
      </c>
      <c r="AF127" s="38">
        <v>0.94199999999999995</v>
      </c>
      <c r="AG127" s="38">
        <v>0.94299999999999995</v>
      </c>
      <c r="AH127" s="38">
        <v>0.95399999999999996</v>
      </c>
      <c r="AI127" s="38">
        <v>0.95699999999999996</v>
      </c>
      <c r="AJ127" s="38">
        <v>0.95599999999999996</v>
      </c>
      <c r="AK127" s="39">
        <v>0.95599999999999996</v>
      </c>
      <c r="AL127" s="39">
        <v>0.95599999999999996</v>
      </c>
      <c r="AM127" s="39">
        <v>0.95599999999999996</v>
      </c>
      <c r="AN127" s="39">
        <v>0.95599999999999996</v>
      </c>
      <c r="AO127" s="39">
        <v>0.95599999999999996</v>
      </c>
      <c r="AP127" s="39">
        <v>0.95599999999999996</v>
      </c>
      <c r="AQ127" s="39">
        <v>0.95599999999999996</v>
      </c>
      <c r="AR127" s="39">
        <v>0.95599999999999996</v>
      </c>
      <c r="AS127" s="39">
        <v>0.95599999999999996</v>
      </c>
      <c r="AT127" s="39">
        <v>0.95599999999999996</v>
      </c>
      <c r="AU127" s="39">
        <v>0.95599999999999996</v>
      </c>
      <c r="AV127" s="39">
        <v>0.95599999999999996</v>
      </c>
      <c r="AW127" s="39">
        <v>0.95599999999999996</v>
      </c>
      <c r="AX127" s="39">
        <v>0.95599999999999996</v>
      </c>
      <c r="AY127" s="39">
        <v>0.95599999999999996</v>
      </c>
      <c r="AZ127" s="39">
        <v>0.95599999999999996</v>
      </c>
      <c r="BA127" s="39">
        <v>0.95599999999999996</v>
      </c>
      <c r="BB127" s="39">
        <v>0.95599999999999996</v>
      </c>
      <c r="BC127" s="39">
        <v>0.95599999999999996</v>
      </c>
      <c r="BD127" s="39">
        <v>0.95599999999999996</v>
      </c>
      <c r="BE127" s="39">
        <v>0.95599999999999996</v>
      </c>
      <c r="BF127" s="39">
        <v>0.95599999999999996</v>
      </c>
      <c r="BG127" s="39">
        <v>0.95599999999999996</v>
      </c>
      <c r="BH127" s="39">
        <v>0.95599999999999996</v>
      </c>
      <c r="BI127" s="39">
        <v>0.95599999999999996</v>
      </c>
      <c r="BJ127" s="39">
        <v>0.95599999999999996</v>
      </c>
      <c r="BK127" s="39">
        <v>0.95599999999999996</v>
      </c>
    </row>
    <row r="128" spans="1:63" customFormat="1" ht="15" x14ac:dyDescent="0.25">
      <c r="A128" s="5"/>
      <c r="B128" s="5" t="s">
        <v>49</v>
      </c>
      <c r="C128" s="38">
        <v>0</v>
      </c>
      <c r="D128" s="38">
        <v>0</v>
      </c>
      <c r="E128" s="38">
        <v>0</v>
      </c>
      <c r="F128" s="38">
        <v>0</v>
      </c>
      <c r="G128" s="38">
        <v>0</v>
      </c>
      <c r="H128" s="38">
        <v>0</v>
      </c>
      <c r="I128" s="38">
        <v>0</v>
      </c>
      <c r="J128" s="38">
        <v>0</v>
      </c>
      <c r="K128" s="38">
        <v>0</v>
      </c>
      <c r="L128" s="38">
        <v>0</v>
      </c>
      <c r="M128" s="38">
        <v>0</v>
      </c>
      <c r="N128" s="38">
        <v>0</v>
      </c>
      <c r="O128" s="38">
        <v>0</v>
      </c>
      <c r="P128" s="38">
        <v>0</v>
      </c>
      <c r="Q128" s="38">
        <v>0</v>
      </c>
      <c r="R128" s="38">
        <v>0</v>
      </c>
      <c r="S128" s="38">
        <v>0</v>
      </c>
      <c r="T128" s="38">
        <v>8.9999999999999993E-3</v>
      </c>
      <c r="U128" s="38">
        <v>5.0000000000000001E-3</v>
      </c>
      <c r="V128" s="38">
        <v>7.0000000000000001E-3</v>
      </c>
      <c r="W128" s="38">
        <v>7.0000000000000001E-3</v>
      </c>
      <c r="X128" s="38">
        <v>7.0000000000000001E-3</v>
      </c>
      <c r="Y128" s="38">
        <v>4.0000000000000001E-3</v>
      </c>
      <c r="Z128" s="38">
        <v>3.0000000000000001E-3</v>
      </c>
      <c r="AA128" s="38">
        <v>4.0000000000000001E-3</v>
      </c>
      <c r="AB128" s="38">
        <v>5.0000000000000001E-3</v>
      </c>
      <c r="AC128" s="38">
        <v>5.0000000000000001E-3</v>
      </c>
      <c r="AD128" s="38">
        <v>2E-3</v>
      </c>
      <c r="AE128" s="38">
        <v>0</v>
      </c>
      <c r="AF128" s="38">
        <v>1E-3</v>
      </c>
      <c r="AG128" s="38">
        <v>2E-3</v>
      </c>
      <c r="AH128" s="38">
        <v>8.0000000000000002E-3</v>
      </c>
      <c r="AI128" s="38">
        <v>5.0000000000000001E-3</v>
      </c>
      <c r="AJ128" s="38">
        <v>7.0000000000000001E-3</v>
      </c>
      <c r="AK128" s="39">
        <v>7.0000000000000001E-3</v>
      </c>
      <c r="AL128" s="39">
        <v>7.0000000000000001E-3</v>
      </c>
      <c r="AM128" s="39">
        <v>7.0000000000000001E-3</v>
      </c>
      <c r="AN128" s="39">
        <v>7.0000000000000001E-3</v>
      </c>
      <c r="AO128" s="39">
        <v>7.0000000000000001E-3</v>
      </c>
      <c r="AP128" s="39">
        <v>7.0000000000000001E-3</v>
      </c>
      <c r="AQ128" s="39">
        <v>7.0000000000000001E-3</v>
      </c>
      <c r="AR128" s="39">
        <v>7.0000000000000001E-3</v>
      </c>
      <c r="AS128" s="39">
        <v>7.0000000000000001E-3</v>
      </c>
      <c r="AT128" s="39">
        <v>7.0000000000000001E-3</v>
      </c>
      <c r="AU128" s="39">
        <v>7.0000000000000001E-3</v>
      </c>
      <c r="AV128" s="39">
        <v>7.0000000000000001E-3</v>
      </c>
      <c r="AW128" s="39">
        <v>7.0000000000000001E-3</v>
      </c>
      <c r="AX128" s="39">
        <v>7.0000000000000001E-3</v>
      </c>
      <c r="AY128" s="39">
        <v>7.0000000000000001E-3</v>
      </c>
      <c r="AZ128" s="39">
        <v>7.0000000000000001E-3</v>
      </c>
      <c r="BA128" s="39">
        <v>7.0000000000000001E-3</v>
      </c>
      <c r="BB128" s="39">
        <v>7.0000000000000001E-3</v>
      </c>
      <c r="BC128" s="39">
        <v>7.0000000000000001E-3</v>
      </c>
      <c r="BD128" s="39">
        <v>7.0000000000000001E-3</v>
      </c>
      <c r="BE128" s="39">
        <v>7.0000000000000001E-3</v>
      </c>
      <c r="BF128" s="39">
        <v>7.0000000000000001E-3</v>
      </c>
      <c r="BG128" s="39">
        <v>7.0000000000000001E-3</v>
      </c>
      <c r="BH128" s="39">
        <v>7.0000000000000001E-3</v>
      </c>
      <c r="BI128" s="39">
        <v>7.0000000000000001E-3</v>
      </c>
      <c r="BJ128" s="39">
        <v>7.0000000000000001E-3</v>
      </c>
      <c r="BK128" s="39">
        <v>7.0000000000000001E-3</v>
      </c>
    </row>
    <row r="129" spans="1:63" customFormat="1" ht="15" x14ac:dyDescent="0.25">
      <c r="A129" s="5"/>
      <c r="B129" s="5" t="s">
        <v>55</v>
      </c>
      <c r="C129" s="38">
        <v>0</v>
      </c>
      <c r="D129" s="38">
        <v>0</v>
      </c>
      <c r="E129" s="38">
        <v>0</v>
      </c>
      <c r="F129" s="38">
        <v>0</v>
      </c>
      <c r="G129" s="38">
        <v>0</v>
      </c>
      <c r="H129" s="38">
        <v>0</v>
      </c>
      <c r="I129" s="38">
        <v>0</v>
      </c>
      <c r="J129" s="38">
        <v>0</v>
      </c>
      <c r="K129" s="38">
        <v>0</v>
      </c>
      <c r="L129" s="38">
        <v>0</v>
      </c>
      <c r="M129" s="38">
        <v>0</v>
      </c>
      <c r="N129" s="38">
        <v>0</v>
      </c>
      <c r="O129" s="38">
        <v>0</v>
      </c>
      <c r="P129" s="38">
        <v>0</v>
      </c>
      <c r="Q129" s="38">
        <v>0</v>
      </c>
      <c r="R129" s="38">
        <v>0</v>
      </c>
      <c r="S129" s="38">
        <v>0</v>
      </c>
      <c r="T129" s="38">
        <v>6.0000000000000001E-3</v>
      </c>
      <c r="U129" s="38">
        <v>0.02</v>
      </c>
      <c r="V129" s="38">
        <v>7.0000000000000001E-3</v>
      </c>
      <c r="W129" s="38">
        <v>7.0000000000000001E-3</v>
      </c>
      <c r="X129" s="38">
        <v>2.1000000000000001E-2</v>
      </c>
      <c r="Y129" s="38">
        <v>8.0000000000000002E-3</v>
      </c>
      <c r="Z129" s="38">
        <v>2E-3</v>
      </c>
      <c r="AA129" s="38">
        <v>0</v>
      </c>
      <c r="AB129" s="38">
        <v>0</v>
      </c>
      <c r="AC129" s="38">
        <v>3.0000000000000001E-3</v>
      </c>
      <c r="AD129" s="38">
        <v>3.0000000000000001E-3</v>
      </c>
      <c r="AE129" s="38">
        <v>4.0000000000000001E-3</v>
      </c>
      <c r="AF129" s="38">
        <v>1.2999999999999999E-2</v>
      </c>
      <c r="AG129" s="38">
        <v>1.2E-2</v>
      </c>
      <c r="AH129" s="38">
        <v>0</v>
      </c>
      <c r="AI129" s="38">
        <v>0</v>
      </c>
      <c r="AJ129" s="38">
        <v>0</v>
      </c>
      <c r="AK129" s="39">
        <v>0</v>
      </c>
      <c r="AL129" s="39">
        <v>0</v>
      </c>
      <c r="AM129" s="39">
        <v>0</v>
      </c>
      <c r="AN129" s="39">
        <v>0</v>
      </c>
      <c r="AO129" s="39">
        <v>0</v>
      </c>
      <c r="AP129" s="39">
        <v>0</v>
      </c>
      <c r="AQ129" s="39">
        <v>0</v>
      </c>
      <c r="AR129" s="39">
        <v>0</v>
      </c>
      <c r="AS129" s="39">
        <v>0</v>
      </c>
      <c r="AT129" s="39">
        <v>0</v>
      </c>
      <c r="AU129" s="39">
        <v>0</v>
      </c>
      <c r="AV129" s="39">
        <v>0</v>
      </c>
      <c r="AW129" s="39">
        <v>0</v>
      </c>
      <c r="AX129" s="39">
        <v>0</v>
      </c>
      <c r="AY129" s="39">
        <v>0</v>
      </c>
      <c r="AZ129" s="39">
        <v>0</v>
      </c>
      <c r="BA129" s="39">
        <v>0</v>
      </c>
      <c r="BB129" s="39">
        <v>0</v>
      </c>
      <c r="BC129" s="39">
        <v>0</v>
      </c>
      <c r="BD129" s="39">
        <v>0</v>
      </c>
      <c r="BE129" s="39">
        <v>0</v>
      </c>
      <c r="BF129" s="39">
        <v>0</v>
      </c>
      <c r="BG129" s="39">
        <v>0</v>
      </c>
      <c r="BH129" s="39">
        <v>0</v>
      </c>
      <c r="BI129" s="39">
        <v>0</v>
      </c>
      <c r="BJ129" s="39">
        <v>0</v>
      </c>
      <c r="BK129" s="39">
        <v>0</v>
      </c>
    </row>
    <row r="130" spans="1:63" customFormat="1" ht="15" x14ac:dyDescent="0.25">
      <c r="A130" s="5"/>
      <c r="B130" s="5" t="s">
        <v>56</v>
      </c>
      <c r="C130" s="38">
        <v>0</v>
      </c>
      <c r="D130" s="38">
        <v>0</v>
      </c>
      <c r="E130" s="38">
        <v>0</v>
      </c>
      <c r="F130" s="38">
        <v>0</v>
      </c>
      <c r="G130" s="38">
        <v>0</v>
      </c>
      <c r="H130" s="38">
        <v>0</v>
      </c>
      <c r="I130" s="38">
        <v>0</v>
      </c>
      <c r="J130" s="38">
        <v>0</v>
      </c>
      <c r="K130" s="38">
        <v>0</v>
      </c>
      <c r="L130" s="38">
        <v>0</v>
      </c>
      <c r="M130" s="38">
        <v>0</v>
      </c>
      <c r="N130" s="38">
        <v>0</v>
      </c>
      <c r="O130" s="38">
        <v>0</v>
      </c>
      <c r="P130" s="38">
        <v>0</v>
      </c>
      <c r="Q130" s="38">
        <v>0</v>
      </c>
      <c r="R130" s="38">
        <v>0</v>
      </c>
      <c r="S130" s="38">
        <v>0</v>
      </c>
      <c r="T130" s="38">
        <v>2.1000000000000001E-2</v>
      </c>
      <c r="U130" s="38">
        <v>3.5000000000000003E-2</v>
      </c>
      <c r="V130" s="38">
        <v>1.4E-2</v>
      </c>
      <c r="W130" s="38">
        <v>1.4E-2</v>
      </c>
      <c r="X130" s="38">
        <v>2.3E-2</v>
      </c>
      <c r="Y130" s="38">
        <v>2.5999999999999999E-2</v>
      </c>
      <c r="Z130" s="38">
        <v>3.1E-2</v>
      </c>
      <c r="AA130" s="38">
        <v>1.0999999999999999E-2</v>
      </c>
      <c r="AB130" s="38">
        <v>6.5000000000000002E-2</v>
      </c>
      <c r="AC130" s="38">
        <v>4.0000000000000001E-3</v>
      </c>
      <c r="AD130" s="38">
        <v>7.0000000000000001E-3</v>
      </c>
      <c r="AE130" s="38">
        <v>6.0000000000000001E-3</v>
      </c>
      <c r="AF130" s="38">
        <v>1.0999999999999999E-2</v>
      </c>
      <c r="AG130" s="38">
        <v>0.01</v>
      </c>
      <c r="AH130" s="38">
        <v>1.0999999999999999E-2</v>
      </c>
      <c r="AI130" s="38">
        <v>1.2999999999999999E-2</v>
      </c>
      <c r="AJ130" s="38">
        <v>1.4E-2</v>
      </c>
      <c r="AK130" s="39">
        <v>1.4E-2</v>
      </c>
      <c r="AL130" s="39">
        <v>1.4E-2</v>
      </c>
      <c r="AM130" s="39">
        <v>1.4E-2</v>
      </c>
      <c r="AN130" s="39">
        <v>1.4E-2</v>
      </c>
      <c r="AO130" s="39">
        <v>1.4E-2</v>
      </c>
      <c r="AP130" s="39">
        <v>1.4E-2</v>
      </c>
      <c r="AQ130" s="39">
        <v>1.4E-2</v>
      </c>
      <c r="AR130" s="39">
        <v>1.4E-2</v>
      </c>
      <c r="AS130" s="39">
        <v>1.4E-2</v>
      </c>
      <c r="AT130" s="39">
        <v>1.4E-2</v>
      </c>
      <c r="AU130" s="39">
        <v>1.4E-2</v>
      </c>
      <c r="AV130" s="39">
        <v>1.4E-2</v>
      </c>
      <c r="AW130" s="39">
        <v>1.4E-2</v>
      </c>
      <c r="AX130" s="39">
        <v>1.4E-2</v>
      </c>
      <c r="AY130" s="39">
        <v>1.4E-2</v>
      </c>
      <c r="AZ130" s="39">
        <v>1.4E-2</v>
      </c>
      <c r="BA130" s="39">
        <v>1.4E-2</v>
      </c>
      <c r="BB130" s="39">
        <v>1.4E-2</v>
      </c>
      <c r="BC130" s="39">
        <v>1.4E-2</v>
      </c>
      <c r="BD130" s="39">
        <v>1.4E-2</v>
      </c>
      <c r="BE130" s="39">
        <v>1.4E-2</v>
      </c>
      <c r="BF130" s="39">
        <v>1.4E-2</v>
      </c>
      <c r="BG130" s="39">
        <v>1.4E-2</v>
      </c>
      <c r="BH130" s="39">
        <v>1.4E-2</v>
      </c>
      <c r="BI130" s="39">
        <v>1.4E-2</v>
      </c>
      <c r="BJ130" s="39">
        <v>1.4E-2</v>
      </c>
      <c r="BK130" s="39">
        <v>1.4E-2</v>
      </c>
    </row>
    <row r="131" spans="1:63" customFormat="1" ht="15" x14ac:dyDescent="0.25">
      <c r="A131" s="15"/>
      <c r="B131" s="15" t="s">
        <v>57</v>
      </c>
      <c r="C131" s="36">
        <v>0</v>
      </c>
      <c r="D131" s="36">
        <v>0</v>
      </c>
      <c r="E131" s="36">
        <v>0</v>
      </c>
      <c r="F131" s="36">
        <v>0</v>
      </c>
      <c r="G131" s="36">
        <v>0</v>
      </c>
      <c r="H131" s="36">
        <v>0</v>
      </c>
      <c r="I131" s="36">
        <v>0</v>
      </c>
      <c r="J131" s="36">
        <v>0</v>
      </c>
      <c r="K131" s="36">
        <v>0</v>
      </c>
      <c r="L131" s="36">
        <v>0</v>
      </c>
      <c r="M131" s="36">
        <v>0</v>
      </c>
      <c r="N131" s="36">
        <v>0</v>
      </c>
      <c r="O131" s="36">
        <v>0</v>
      </c>
      <c r="P131" s="36">
        <v>0</v>
      </c>
      <c r="Q131" s="36">
        <v>0</v>
      </c>
      <c r="R131" s="36">
        <v>0</v>
      </c>
      <c r="S131" s="36">
        <v>0</v>
      </c>
      <c r="T131" s="36">
        <v>5.0000000000000001E-3</v>
      </c>
      <c r="U131" s="36">
        <v>3.0000000000000001E-3</v>
      </c>
      <c r="V131" s="36">
        <v>2E-3</v>
      </c>
      <c r="W131" s="36">
        <v>2E-3</v>
      </c>
      <c r="X131" s="36">
        <v>3.0000000000000001E-3</v>
      </c>
      <c r="Y131" s="36">
        <v>0</v>
      </c>
      <c r="Z131" s="36">
        <v>0</v>
      </c>
      <c r="AA131" s="36">
        <v>0</v>
      </c>
      <c r="AB131" s="36">
        <v>2E-3</v>
      </c>
      <c r="AC131" s="36">
        <v>4.0000000000000001E-3</v>
      </c>
      <c r="AD131" s="36">
        <v>7.0000000000000001E-3</v>
      </c>
      <c r="AE131" s="36">
        <v>6.0000000000000001E-3</v>
      </c>
      <c r="AF131" s="36">
        <v>4.0000000000000001E-3</v>
      </c>
      <c r="AG131" s="36">
        <v>5.0000000000000001E-3</v>
      </c>
      <c r="AH131" s="36">
        <v>7.0000000000000001E-3</v>
      </c>
      <c r="AI131" s="36">
        <v>6.0000000000000001E-3</v>
      </c>
      <c r="AJ131" s="36">
        <v>6.0000000000000001E-3</v>
      </c>
      <c r="AK131" s="40">
        <v>6.0000000000000001E-3</v>
      </c>
      <c r="AL131" s="40">
        <v>6.0000000000000001E-3</v>
      </c>
      <c r="AM131" s="40">
        <v>6.0000000000000001E-3</v>
      </c>
      <c r="AN131" s="40">
        <v>6.0000000000000001E-3</v>
      </c>
      <c r="AO131" s="40">
        <v>6.0000000000000001E-3</v>
      </c>
      <c r="AP131" s="40">
        <v>6.0000000000000001E-3</v>
      </c>
      <c r="AQ131" s="40">
        <v>6.0000000000000001E-3</v>
      </c>
      <c r="AR131" s="40">
        <v>6.0000000000000001E-3</v>
      </c>
      <c r="AS131" s="40">
        <v>6.0000000000000001E-3</v>
      </c>
      <c r="AT131" s="40">
        <v>6.0000000000000001E-3</v>
      </c>
      <c r="AU131" s="40">
        <v>6.0000000000000001E-3</v>
      </c>
      <c r="AV131" s="40">
        <v>6.0000000000000001E-3</v>
      </c>
      <c r="AW131" s="40">
        <v>6.0000000000000001E-3</v>
      </c>
      <c r="AX131" s="40">
        <v>6.0000000000000001E-3</v>
      </c>
      <c r="AY131" s="40">
        <v>6.0000000000000001E-3</v>
      </c>
      <c r="AZ131" s="40">
        <v>6.0000000000000001E-3</v>
      </c>
      <c r="BA131" s="40">
        <v>6.0000000000000001E-3</v>
      </c>
      <c r="BB131" s="40">
        <v>6.0000000000000001E-3</v>
      </c>
      <c r="BC131" s="40">
        <v>6.0000000000000001E-3</v>
      </c>
      <c r="BD131" s="40">
        <v>6.0000000000000001E-3</v>
      </c>
      <c r="BE131" s="40">
        <v>6.0000000000000001E-3</v>
      </c>
      <c r="BF131" s="40">
        <v>6.0000000000000001E-3</v>
      </c>
      <c r="BG131" s="40">
        <v>6.0000000000000001E-3</v>
      </c>
      <c r="BH131" s="40">
        <v>6.0000000000000001E-3</v>
      </c>
      <c r="BI131" s="40">
        <v>6.0000000000000001E-3</v>
      </c>
      <c r="BJ131" s="40">
        <v>6.0000000000000001E-3</v>
      </c>
      <c r="BK131" s="40">
        <v>6.0000000000000001E-3</v>
      </c>
    </row>
    <row r="132" spans="1:63" customFormat="1" ht="15" x14ac:dyDescent="0.25">
      <c r="A132" s="54" t="s">
        <v>2</v>
      </c>
      <c r="B132" s="54" t="s">
        <v>213</v>
      </c>
      <c r="C132" s="38">
        <v>5.0000000000000001E-3</v>
      </c>
      <c r="D132" s="38">
        <v>6.0000000000000001E-3</v>
      </c>
      <c r="E132" s="38">
        <v>1.4E-2</v>
      </c>
      <c r="F132" s="38">
        <v>2.1000000000000001E-2</v>
      </c>
      <c r="G132" s="38">
        <v>2.8000000000000001E-2</v>
      </c>
      <c r="H132" s="38">
        <v>3.5000000000000003E-2</v>
      </c>
      <c r="I132" s="38">
        <v>4.2999999999999997E-2</v>
      </c>
      <c r="J132" s="38">
        <v>0.05</v>
      </c>
      <c r="K132" s="38">
        <v>5.7000000000000002E-2</v>
      </c>
      <c r="L132" s="38">
        <v>6.4000000000000001E-2</v>
      </c>
      <c r="M132" s="38">
        <v>7.6999999999999999E-2</v>
      </c>
      <c r="N132" s="38">
        <v>0.09</v>
      </c>
      <c r="O132" s="38">
        <v>9.9000000000000005E-2</v>
      </c>
      <c r="P132" s="38">
        <v>0.111</v>
      </c>
      <c r="Q132" s="38">
        <v>0.111</v>
      </c>
      <c r="R132" s="38">
        <v>7.8E-2</v>
      </c>
      <c r="S132" s="38">
        <v>4.5999999999999999E-2</v>
      </c>
      <c r="T132" s="38">
        <v>1.2999999999999999E-2</v>
      </c>
      <c r="U132" s="38">
        <v>1.0999999999999999E-2</v>
      </c>
      <c r="V132" s="38">
        <v>8.9999999999999993E-3</v>
      </c>
      <c r="W132" s="38">
        <v>8.9999999999999993E-3</v>
      </c>
      <c r="X132" s="38">
        <v>1.2999999999999999E-2</v>
      </c>
      <c r="Y132" s="38">
        <v>1.2E-2</v>
      </c>
      <c r="Z132" s="38">
        <v>0.01</v>
      </c>
      <c r="AA132" s="38">
        <v>0.01</v>
      </c>
      <c r="AB132" s="38">
        <v>8.0000000000000002E-3</v>
      </c>
      <c r="AC132" s="38">
        <v>8.0000000000000002E-3</v>
      </c>
      <c r="AD132" s="38">
        <v>8.9999999999999993E-3</v>
      </c>
      <c r="AE132" s="38">
        <v>7.0000000000000001E-3</v>
      </c>
      <c r="AF132" s="38">
        <v>7.0000000000000001E-3</v>
      </c>
      <c r="AG132" s="38">
        <v>6.0000000000000001E-3</v>
      </c>
      <c r="AH132" s="38">
        <v>6.0000000000000001E-3</v>
      </c>
      <c r="AI132" s="38">
        <v>6.0000000000000001E-3</v>
      </c>
      <c r="AJ132" s="38">
        <v>5.0000000000000001E-3</v>
      </c>
      <c r="AK132" s="39">
        <v>4.2857142857142859E-3</v>
      </c>
      <c r="AL132" s="39">
        <v>3.5714285714285718E-3</v>
      </c>
      <c r="AM132" s="39">
        <v>2.8571428571428576E-3</v>
      </c>
      <c r="AN132" s="39">
        <v>2.1428571428571434E-3</v>
      </c>
      <c r="AO132" s="39">
        <v>1.4285714285714292E-3</v>
      </c>
      <c r="AP132" s="39">
        <v>7.1428571428571494E-4</v>
      </c>
      <c r="AQ132" s="39">
        <v>0</v>
      </c>
      <c r="AR132" s="39">
        <v>0</v>
      </c>
      <c r="AS132" s="39">
        <v>0</v>
      </c>
      <c r="AT132" s="39">
        <v>0</v>
      </c>
      <c r="AU132" s="39">
        <v>0</v>
      </c>
      <c r="AV132" s="39">
        <v>0</v>
      </c>
      <c r="AW132" s="39">
        <v>0</v>
      </c>
      <c r="AX132" s="39">
        <v>0</v>
      </c>
      <c r="AY132" s="39">
        <v>0</v>
      </c>
      <c r="AZ132" s="39">
        <v>0</v>
      </c>
      <c r="BA132" s="39">
        <v>0</v>
      </c>
      <c r="BB132" s="39">
        <v>0</v>
      </c>
      <c r="BC132" s="39">
        <v>0</v>
      </c>
      <c r="BD132" s="39">
        <v>0</v>
      </c>
      <c r="BE132" s="39">
        <v>0</v>
      </c>
      <c r="BF132" s="39">
        <v>0</v>
      </c>
      <c r="BG132" s="39">
        <v>0</v>
      </c>
      <c r="BH132" s="39">
        <v>0</v>
      </c>
      <c r="BI132" s="39">
        <v>0</v>
      </c>
      <c r="BJ132" s="39">
        <v>0</v>
      </c>
      <c r="BK132" s="39">
        <v>0</v>
      </c>
    </row>
    <row r="133" spans="1:63" customFormat="1" ht="15" x14ac:dyDescent="0.25">
      <c r="A133" s="54"/>
      <c r="B133" s="54" t="s">
        <v>214</v>
      </c>
      <c r="C133" s="38">
        <v>5.0000000000000001E-3</v>
      </c>
      <c r="D133" s="38">
        <v>6.0000000000000001E-3</v>
      </c>
      <c r="E133" s="38">
        <v>1.4E-2</v>
      </c>
      <c r="F133" s="38">
        <v>2.1000000000000001E-2</v>
      </c>
      <c r="G133" s="38">
        <v>2.8000000000000001E-2</v>
      </c>
      <c r="H133" s="38">
        <v>3.5000000000000003E-2</v>
      </c>
      <c r="I133" s="38">
        <v>4.2999999999999997E-2</v>
      </c>
      <c r="J133" s="38">
        <v>0.05</v>
      </c>
      <c r="K133" s="38">
        <v>5.7000000000000002E-2</v>
      </c>
      <c r="L133" s="38">
        <v>6.4000000000000001E-2</v>
      </c>
      <c r="M133" s="38">
        <v>8.3000000000000004E-2</v>
      </c>
      <c r="N133" s="38">
        <v>9.6000000000000002E-2</v>
      </c>
      <c r="O133" s="38">
        <v>0.11700000000000001</v>
      </c>
      <c r="P133" s="38">
        <v>0.13500000000000001</v>
      </c>
      <c r="Q133" s="38">
        <v>0.13500000000000001</v>
      </c>
      <c r="R133" s="38">
        <v>0.12200000000000001</v>
      </c>
      <c r="S133" s="38">
        <v>0.10900000000000001</v>
      </c>
      <c r="T133" s="38">
        <v>9.6000000000000002E-2</v>
      </c>
      <c r="U133" s="38">
        <v>0.09</v>
      </c>
      <c r="V133" s="38">
        <v>8.5999999999999993E-2</v>
      </c>
      <c r="W133" s="38">
        <v>8.5999999999999993E-2</v>
      </c>
      <c r="X133" s="38">
        <v>8.5999999999999993E-2</v>
      </c>
      <c r="Y133" s="38">
        <v>8.2000000000000003E-2</v>
      </c>
      <c r="Z133" s="38">
        <v>8.2000000000000003E-2</v>
      </c>
      <c r="AA133" s="38">
        <v>7.8E-2</v>
      </c>
      <c r="AB133" s="38">
        <v>7.4999999999999997E-2</v>
      </c>
      <c r="AC133" s="38">
        <v>7.2999999999999995E-2</v>
      </c>
      <c r="AD133" s="38">
        <v>7.2999999999999995E-2</v>
      </c>
      <c r="AE133" s="38">
        <v>6.8000000000000005E-2</v>
      </c>
      <c r="AF133" s="38">
        <v>6.0999999999999999E-2</v>
      </c>
      <c r="AG133" s="38">
        <v>5.6000000000000001E-2</v>
      </c>
      <c r="AH133" s="38">
        <v>5.3999999999999999E-2</v>
      </c>
      <c r="AI133" s="38">
        <v>4.9000000000000002E-2</v>
      </c>
      <c r="AJ133" s="38">
        <v>4.3999999999999997E-2</v>
      </c>
      <c r="AK133" s="39">
        <v>4.3428571428571427E-2</v>
      </c>
      <c r="AL133" s="39">
        <v>4.2857142857142858E-2</v>
      </c>
      <c r="AM133" s="39">
        <v>4.2285714285714288E-2</v>
      </c>
      <c r="AN133" s="39">
        <v>4.1714285714285718E-2</v>
      </c>
      <c r="AO133" s="39">
        <v>4.1142857142857148E-2</v>
      </c>
      <c r="AP133" s="39">
        <v>4.0571428571428578E-2</v>
      </c>
      <c r="AQ133" s="39">
        <v>0.04</v>
      </c>
      <c r="AR133" s="39">
        <v>3.9E-2</v>
      </c>
      <c r="AS133" s="39">
        <v>3.7999999999999999E-2</v>
      </c>
      <c r="AT133" s="39">
        <v>3.6999999999999998E-2</v>
      </c>
      <c r="AU133" s="39">
        <v>3.5999999999999997E-2</v>
      </c>
      <c r="AV133" s="39">
        <v>3.4999999999999996E-2</v>
      </c>
      <c r="AW133" s="39">
        <v>3.3999999999999996E-2</v>
      </c>
      <c r="AX133" s="39">
        <v>3.2999999999999995E-2</v>
      </c>
      <c r="AY133" s="39">
        <v>3.1999999999999994E-2</v>
      </c>
      <c r="AZ133" s="39">
        <v>3.0999999999999993E-2</v>
      </c>
      <c r="BA133" s="39">
        <v>0.03</v>
      </c>
      <c r="BB133" s="39">
        <v>2.8000000000000001E-2</v>
      </c>
      <c r="BC133" s="39">
        <v>2.6000000000000002E-2</v>
      </c>
      <c r="BD133" s="39">
        <v>2.4000000000000004E-2</v>
      </c>
      <c r="BE133" s="39">
        <v>2.2000000000000006E-2</v>
      </c>
      <c r="BF133" s="39">
        <v>2.0000000000000007E-2</v>
      </c>
      <c r="BG133" s="39">
        <v>1.8000000000000009E-2</v>
      </c>
      <c r="BH133" s="39">
        <v>1.6000000000000011E-2</v>
      </c>
      <c r="BI133" s="39">
        <v>1.4000000000000011E-2</v>
      </c>
      <c r="BJ133" s="39">
        <v>1.2000000000000011E-2</v>
      </c>
      <c r="BK133" s="39">
        <v>0.01</v>
      </c>
    </row>
    <row r="134" spans="1:63" customFormat="1" ht="15" x14ac:dyDescent="0.25">
      <c r="A134" s="54"/>
      <c r="B134" s="54" t="s">
        <v>215</v>
      </c>
      <c r="C134" s="38">
        <v>7.0000000000000007E-2</v>
      </c>
      <c r="D134" s="38">
        <v>7.3999999999999996E-2</v>
      </c>
      <c r="E134" s="38">
        <v>7.6999999999999999E-2</v>
      </c>
      <c r="F134" s="38">
        <v>8.2000000000000003E-2</v>
      </c>
      <c r="G134" s="38">
        <v>8.5999999999999993E-2</v>
      </c>
      <c r="H134" s="38">
        <v>9.7000000000000003E-2</v>
      </c>
      <c r="I134" s="38">
        <v>0.107</v>
      </c>
      <c r="J134" s="38">
        <v>0.11799999999999999</v>
      </c>
      <c r="K134" s="38">
        <v>0.128</v>
      </c>
      <c r="L134" s="38">
        <v>0.13900000000000001</v>
      </c>
      <c r="M134" s="38">
        <v>0.14299999999999999</v>
      </c>
      <c r="N134" s="38">
        <v>0.14699999999999999</v>
      </c>
      <c r="O134" s="38">
        <v>0.14899999999999999</v>
      </c>
      <c r="P134" s="38">
        <v>0.152</v>
      </c>
      <c r="Q134" s="38">
        <v>0.152</v>
      </c>
      <c r="R134" s="38">
        <v>0.112</v>
      </c>
      <c r="S134" s="38">
        <v>7.0999999999999994E-2</v>
      </c>
      <c r="T134" s="38">
        <v>3.1E-2</v>
      </c>
      <c r="U134" s="38">
        <v>2.8000000000000001E-2</v>
      </c>
      <c r="V134" s="38">
        <v>2.5000000000000001E-2</v>
      </c>
      <c r="W134" s="38">
        <v>2.5000000000000001E-2</v>
      </c>
      <c r="X134" s="38">
        <v>0.02</v>
      </c>
      <c r="Y134" s="38">
        <v>1.9E-2</v>
      </c>
      <c r="Z134" s="38">
        <v>2.1999999999999999E-2</v>
      </c>
      <c r="AA134" s="38">
        <v>1.9E-2</v>
      </c>
      <c r="AB134" s="38">
        <v>1.9E-2</v>
      </c>
      <c r="AC134" s="38">
        <v>1.9E-2</v>
      </c>
      <c r="AD134" s="38">
        <v>1.7999999999999999E-2</v>
      </c>
      <c r="AE134" s="38">
        <v>2.5000000000000001E-2</v>
      </c>
      <c r="AF134" s="38">
        <v>0.02</v>
      </c>
      <c r="AG134" s="38">
        <v>1.4E-2</v>
      </c>
      <c r="AH134" s="38">
        <v>1.4999999999999999E-2</v>
      </c>
      <c r="AI134" s="38">
        <v>1.4999999999999999E-2</v>
      </c>
      <c r="AJ134" s="38">
        <v>1.4E-2</v>
      </c>
      <c r="AK134" s="39">
        <v>1.3428571428571429E-2</v>
      </c>
      <c r="AL134" s="39">
        <v>1.2857142857142857E-2</v>
      </c>
      <c r="AM134" s="39">
        <v>1.2285714285714285E-2</v>
      </c>
      <c r="AN134" s="39">
        <v>1.1714285714285714E-2</v>
      </c>
      <c r="AO134" s="39">
        <v>1.1142857142857142E-2</v>
      </c>
      <c r="AP134" s="39">
        <v>1.057142857142857E-2</v>
      </c>
      <c r="AQ134" s="39">
        <v>0.01</v>
      </c>
      <c r="AR134" s="39">
        <v>0.01</v>
      </c>
      <c r="AS134" s="39">
        <v>0.01</v>
      </c>
      <c r="AT134" s="39">
        <v>0.01</v>
      </c>
      <c r="AU134" s="39">
        <v>0.01</v>
      </c>
      <c r="AV134" s="39">
        <v>0.01</v>
      </c>
      <c r="AW134" s="39">
        <v>0.01</v>
      </c>
      <c r="AX134" s="39">
        <v>0.01</v>
      </c>
      <c r="AY134" s="39">
        <v>0.01</v>
      </c>
      <c r="AZ134" s="39">
        <v>0.01</v>
      </c>
      <c r="BA134" s="39">
        <v>0.01</v>
      </c>
      <c r="BB134" s="39">
        <v>0.01</v>
      </c>
      <c r="BC134" s="39">
        <v>0.01</v>
      </c>
      <c r="BD134" s="39">
        <v>0.01</v>
      </c>
      <c r="BE134" s="39">
        <v>0.01</v>
      </c>
      <c r="BF134" s="39">
        <v>0.01</v>
      </c>
      <c r="BG134" s="39">
        <v>0.01</v>
      </c>
      <c r="BH134" s="39">
        <v>0.01</v>
      </c>
      <c r="BI134" s="39">
        <v>0.01</v>
      </c>
      <c r="BJ134" s="39">
        <v>0.01</v>
      </c>
      <c r="BK134" s="39">
        <v>0.01</v>
      </c>
    </row>
    <row r="135" spans="1:63" customFormat="1" ht="15" x14ac:dyDescent="0.25">
      <c r="A135" s="54"/>
      <c r="B135" s="54" t="s">
        <v>216</v>
      </c>
      <c r="C135" s="38">
        <v>0.55500000000000005</v>
      </c>
      <c r="D135" s="38">
        <v>0.56599999999999995</v>
      </c>
      <c r="E135" s="38">
        <v>0.56499999999999995</v>
      </c>
      <c r="F135" s="38">
        <v>0.56399999999999995</v>
      </c>
      <c r="G135" s="38">
        <v>0.56200000000000006</v>
      </c>
      <c r="H135" s="38">
        <v>0.55900000000000005</v>
      </c>
      <c r="I135" s="38">
        <v>0.55600000000000005</v>
      </c>
      <c r="J135" s="38">
        <v>0.55300000000000005</v>
      </c>
      <c r="K135" s="38">
        <v>0.55000000000000004</v>
      </c>
      <c r="L135" s="38">
        <v>0.54700000000000004</v>
      </c>
      <c r="M135" s="38">
        <v>0.51100000000000001</v>
      </c>
      <c r="N135" s="38">
        <v>0.49399999999999999</v>
      </c>
      <c r="O135" s="38">
        <v>0.46700000000000003</v>
      </c>
      <c r="P135" s="38">
        <v>0.44</v>
      </c>
      <c r="Q135" s="38">
        <v>0.44</v>
      </c>
      <c r="R135" s="38">
        <v>0.54</v>
      </c>
      <c r="S135" s="38">
        <v>0.64</v>
      </c>
      <c r="T135" s="38">
        <v>0.71099999999999997</v>
      </c>
      <c r="U135" s="38">
        <v>0.70399999999999996</v>
      </c>
      <c r="V135" s="38">
        <v>0.69</v>
      </c>
      <c r="W135" s="38">
        <v>0.69</v>
      </c>
      <c r="X135" s="38">
        <v>0.67500000000000004</v>
      </c>
      <c r="Y135" s="38">
        <v>0.65800000000000003</v>
      </c>
      <c r="Z135" s="38">
        <v>0.626</v>
      </c>
      <c r="AA135" s="38">
        <v>0.59699999999999998</v>
      </c>
      <c r="AB135" s="38">
        <v>0.57999999999999996</v>
      </c>
      <c r="AC135" s="38">
        <v>0.55300000000000005</v>
      </c>
      <c r="AD135" s="38">
        <v>0.59499999999999997</v>
      </c>
      <c r="AE135" s="38">
        <v>0.57899999999999996</v>
      </c>
      <c r="AF135" s="38">
        <v>0.57899999999999996</v>
      </c>
      <c r="AG135" s="38">
        <v>0.58299999999999996</v>
      </c>
      <c r="AH135" s="38">
        <v>0.57399999999999995</v>
      </c>
      <c r="AI135" s="38">
        <v>0.57099999999999995</v>
      </c>
      <c r="AJ135" s="38">
        <v>0.57099999999999995</v>
      </c>
      <c r="AK135" s="39">
        <v>0.51800000000000002</v>
      </c>
      <c r="AL135" s="39">
        <v>0.46500000000000002</v>
      </c>
      <c r="AM135" s="39">
        <v>0.41200000000000003</v>
      </c>
      <c r="AN135" s="39">
        <v>0.35900000000000004</v>
      </c>
      <c r="AO135" s="39">
        <v>0.30600000000000005</v>
      </c>
      <c r="AP135" s="39">
        <v>0.25300000000000006</v>
      </c>
      <c r="AQ135" s="39">
        <v>0.2</v>
      </c>
      <c r="AR135" s="39">
        <v>0.18000000000000002</v>
      </c>
      <c r="AS135" s="39">
        <v>0.16000000000000003</v>
      </c>
      <c r="AT135" s="39">
        <v>0.14000000000000004</v>
      </c>
      <c r="AU135" s="39">
        <v>0.12000000000000004</v>
      </c>
      <c r="AV135" s="39">
        <v>0.10000000000000003</v>
      </c>
      <c r="AW135" s="39">
        <v>8.0000000000000029E-2</v>
      </c>
      <c r="AX135" s="39">
        <v>6.0000000000000026E-2</v>
      </c>
      <c r="AY135" s="39">
        <v>4.0000000000000022E-2</v>
      </c>
      <c r="AZ135" s="39">
        <v>2.0000000000000021E-2</v>
      </c>
      <c r="BA135" s="39">
        <v>0</v>
      </c>
      <c r="BB135" s="39">
        <v>0</v>
      </c>
      <c r="BC135" s="39">
        <v>0</v>
      </c>
      <c r="BD135" s="39">
        <v>0</v>
      </c>
      <c r="BE135" s="39">
        <v>0</v>
      </c>
      <c r="BF135" s="39">
        <v>0</v>
      </c>
      <c r="BG135" s="39">
        <v>0</v>
      </c>
      <c r="BH135" s="39">
        <v>0</v>
      </c>
      <c r="BI135" s="39">
        <v>0</v>
      </c>
      <c r="BJ135" s="39">
        <v>0</v>
      </c>
      <c r="BK135" s="39">
        <v>0</v>
      </c>
    </row>
    <row r="136" spans="1:63" customFormat="1" ht="15" x14ac:dyDescent="0.25">
      <c r="A136" s="54"/>
      <c r="B136" s="54" t="s">
        <v>217</v>
      </c>
      <c r="C136" s="38">
        <v>4.9000000000000002E-2</v>
      </c>
      <c r="D136" s="38">
        <v>5.5E-2</v>
      </c>
      <c r="E136" s="38">
        <v>6.0999999999999999E-2</v>
      </c>
      <c r="F136" s="38">
        <v>6.7000000000000004E-2</v>
      </c>
      <c r="G136" s="38">
        <v>7.3999999999999996E-2</v>
      </c>
      <c r="H136" s="38">
        <v>0.08</v>
      </c>
      <c r="I136" s="38">
        <v>8.5000000000000006E-2</v>
      </c>
      <c r="J136" s="38">
        <v>9.0999999999999998E-2</v>
      </c>
      <c r="K136" s="38">
        <v>9.8000000000000004E-2</v>
      </c>
      <c r="L136" s="38">
        <v>0.104</v>
      </c>
      <c r="M136" s="38">
        <v>0.104</v>
      </c>
      <c r="N136" s="38">
        <v>0.10100000000000001</v>
      </c>
      <c r="O136" s="38">
        <v>0.1</v>
      </c>
      <c r="P136" s="38">
        <v>9.8000000000000004E-2</v>
      </c>
      <c r="Q136" s="38">
        <v>9.8000000000000004E-2</v>
      </c>
      <c r="R136" s="38">
        <v>9.8000000000000004E-2</v>
      </c>
      <c r="S136" s="38">
        <v>9.7000000000000003E-2</v>
      </c>
      <c r="T136" s="38">
        <v>9.7000000000000003E-2</v>
      </c>
      <c r="U136" s="38">
        <v>9.7000000000000003E-2</v>
      </c>
      <c r="V136" s="38">
        <v>0.1</v>
      </c>
      <c r="W136" s="38">
        <v>0.1</v>
      </c>
      <c r="X136" s="38">
        <v>9.7000000000000003E-2</v>
      </c>
      <c r="Y136" s="38">
        <v>9.0999999999999998E-2</v>
      </c>
      <c r="Z136" s="38">
        <v>9.6000000000000002E-2</v>
      </c>
      <c r="AA136" s="38">
        <v>8.1000000000000003E-2</v>
      </c>
      <c r="AB136" s="38">
        <v>0.08</v>
      </c>
      <c r="AC136" s="38">
        <v>7.3999999999999996E-2</v>
      </c>
      <c r="AD136" s="38">
        <v>0</v>
      </c>
      <c r="AE136" s="38">
        <v>0</v>
      </c>
      <c r="AF136" s="38">
        <v>0</v>
      </c>
      <c r="AG136" s="38">
        <v>0</v>
      </c>
      <c r="AH136" s="38">
        <v>0</v>
      </c>
      <c r="AI136" s="38">
        <v>0</v>
      </c>
      <c r="AJ136" s="38">
        <v>0</v>
      </c>
      <c r="AK136" s="39">
        <v>0</v>
      </c>
      <c r="AL136" s="39">
        <v>0</v>
      </c>
      <c r="AM136" s="39">
        <v>0</v>
      </c>
      <c r="AN136" s="39">
        <v>0</v>
      </c>
      <c r="AO136" s="39">
        <v>0</v>
      </c>
      <c r="AP136" s="39">
        <v>0</v>
      </c>
      <c r="AQ136" s="39">
        <v>0</v>
      </c>
      <c r="AR136" s="39">
        <v>0</v>
      </c>
      <c r="AS136" s="39">
        <v>0</v>
      </c>
      <c r="AT136" s="39">
        <v>0</v>
      </c>
      <c r="AU136" s="39">
        <v>0</v>
      </c>
      <c r="AV136" s="39">
        <v>0</v>
      </c>
      <c r="AW136" s="39">
        <v>0</v>
      </c>
      <c r="AX136" s="39">
        <v>0</v>
      </c>
      <c r="AY136" s="39">
        <v>0</v>
      </c>
      <c r="AZ136" s="39">
        <v>0</v>
      </c>
      <c r="BA136" s="39">
        <v>0</v>
      </c>
      <c r="BB136" s="39">
        <v>0</v>
      </c>
      <c r="BC136" s="39">
        <v>0</v>
      </c>
      <c r="BD136" s="39">
        <v>0</v>
      </c>
      <c r="BE136" s="39">
        <v>0</v>
      </c>
      <c r="BF136" s="39">
        <v>0</v>
      </c>
      <c r="BG136" s="39">
        <v>0</v>
      </c>
      <c r="BH136" s="39">
        <v>0</v>
      </c>
      <c r="BI136" s="39">
        <v>0</v>
      </c>
      <c r="BJ136" s="39">
        <v>0</v>
      </c>
      <c r="BK136" s="39">
        <v>0</v>
      </c>
    </row>
    <row r="137" spans="1:63" customFormat="1" ht="15" x14ac:dyDescent="0.25">
      <c r="A137" s="54"/>
      <c r="B137" s="54" t="s">
        <v>218</v>
      </c>
      <c r="C137" s="38">
        <v>0.316</v>
      </c>
      <c r="D137" s="38">
        <v>0.29299999999999998</v>
      </c>
      <c r="E137" s="38">
        <v>0.26900000000000002</v>
      </c>
      <c r="F137" s="38">
        <v>0.245</v>
      </c>
      <c r="G137" s="38">
        <v>0.222</v>
      </c>
      <c r="H137" s="38">
        <v>0.19400000000000001</v>
      </c>
      <c r="I137" s="38">
        <v>0.16600000000000001</v>
      </c>
      <c r="J137" s="38">
        <v>0.13800000000000001</v>
      </c>
      <c r="K137" s="38">
        <v>0.11</v>
      </c>
      <c r="L137" s="38">
        <v>8.2000000000000003E-2</v>
      </c>
      <c r="M137" s="38">
        <v>8.2000000000000003E-2</v>
      </c>
      <c r="N137" s="38">
        <v>7.1999999999999995E-2</v>
      </c>
      <c r="O137" s="38">
        <v>6.8000000000000005E-2</v>
      </c>
      <c r="P137" s="38">
        <v>6.4000000000000001E-2</v>
      </c>
      <c r="Q137" s="38">
        <v>6.4000000000000001E-2</v>
      </c>
      <c r="R137" s="38">
        <v>0.05</v>
      </c>
      <c r="S137" s="38">
        <v>3.6999999999999998E-2</v>
      </c>
      <c r="T137" s="38">
        <v>2.3E-2</v>
      </c>
      <c r="U137" s="38">
        <v>1.6E-2</v>
      </c>
      <c r="V137" s="38">
        <v>0.01</v>
      </c>
      <c r="W137" s="38">
        <v>0.01</v>
      </c>
      <c r="X137" s="38">
        <v>2E-3</v>
      </c>
      <c r="Y137" s="38">
        <v>2E-3</v>
      </c>
      <c r="Z137" s="38">
        <v>2E-3</v>
      </c>
      <c r="AA137" s="38">
        <v>2E-3</v>
      </c>
      <c r="AB137" s="38">
        <v>2E-3</v>
      </c>
      <c r="AC137" s="38">
        <v>1E-3</v>
      </c>
      <c r="AD137" s="38">
        <v>2E-3</v>
      </c>
      <c r="AE137" s="38">
        <v>3.0000000000000001E-3</v>
      </c>
      <c r="AF137" s="38">
        <v>3.0000000000000001E-3</v>
      </c>
      <c r="AG137" s="38">
        <v>3.0000000000000001E-3</v>
      </c>
      <c r="AH137" s="38">
        <v>2E-3</v>
      </c>
      <c r="AI137" s="38">
        <v>2E-3</v>
      </c>
      <c r="AJ137" s="38">
        <v>3.0000000000000001E-3</v>
      </c>
      <c r="AK137" s="39">
        <v>2.5714285714285713E-3</v>
      </c>
      <c r="AL137" s="39">
        <v>2.1428571428571425E-3</v>
      </c>
      <c r="AM137" s="39">
        <v>1.714285714285714E-3</v>
      </c>
      <c r="AN137" s="39">
        <v>1.2857142857142854E-3</v>
      </c>
      <c r="AO137" s="39">
        <v>8.5714285714285688E-4</v>
      </c>
      <c r="AP137" s="39">
        <v>4.2857142857142828E-4</v>
      </c>
      <c r="AQ137" s="39">
        <v>0</v>
      </c>
      <c r="AR137" s="39">
        <v>0</v>
      </c>
      <c r="AS137" s="39">
        <v>0</v>
      </c>
      <c r="AT137" s="39">
        <v>0</v>
      </c>
      <c r="AU137" s="39">
        <v>0</v>
      </c>
      <c r="AV137" s="39">
        <v>0</v>
      </c>
      <c r="AW137" s="39">
        <v>0</v>
      </c>
      <c r="AX137" s="39">
        <v>0</v>
      </c>
      <c r="AY137" s="39">
        <v>0</v>
      </c>
      <c r="AZ137" s="39">
        <v>0</v>
      </c>
      <c r="BA137" s="39">
        <v>0</v>
      </c>
      <c r="BB137" s="39">
        <v>0</v>
      </c>
      <c r="BC137" s="39">
        <v>0</v>
      </c>
      <c r="BD137" s="39">
        <v>0</v>
      </c>
      <c r="BE137" s="39">
        <v>0</v>
      </c>
      <c r="BF137" s="39">
        <v>0</v>
      </c>
      <c r="BG137" s="39">
        <v>0</v>
      </c>
      <c r="BH137" s="39">
        <v>0</v>
      </c>
      <c r="BI137" s="39">
        <v>0</v>
      </c>
      <c r="BJ137" s="39">
        <v>0</v>
      </c>
      <c r="BK137" s="39">
        <v>0</v>
      </c>
    </row>
    <row r="138" spans="1:63" customFormat="1" ht="15" x14ac:dyDescent="0.25">
      <c r="A138" s="54"/>
      <c r="B138" s="75" t="s">
        <v>219</v>
      </c>
      <c r="C138" s="36">
        <v>0</v>
      </c>
      <c r="D138" s="36">
        <v>0</v>
      </c>
      <c r="E138" s="36">
        <v>0</v>
      </c>
      <c r="F138" s="36">
        <v>0</v>
      </c>
      <c r="G138" s="36">
        <v>0</v>
      </c>
      <c r="H138" s="36">
        <v>0</v>
      </c>
      <c r="I138" s="36">
        <v>0</v>
      </c>
      <c r="J138" s="36">
        <v>0</v>
      </c>
      <c r="K138" s="36">
        <v>0</v>
      </c>
      <c r="L138" s="36">
        <v>0</v>
      </c>
      <c r="M138" s="36">
        <v>0</v>
      </c>
      <c r="N138" s="36">
        <v>0</v>
      </c>
      <c r="O138" s="36">
        <v>0</v>
      </c>
      <c r="P138" s="36">
        <v>0</v>
      </c>
      <c r="Q138" s="36">
        <v>0</v>
      </c>
      <c r="R138" s="36">
        <v>0</v>
      </c>
      <c r="S138" s="36">
        <v>0</v>
      </c>
      <c r="T138" s="36">
        <v>2.9000000000000001E-2</v>
      </c>
      <c r="U138" s="36">
        <v>5.3999999999999999E-2</v>
      </c>
      <c r="V138" s="36">
        <v>0.08</v>
      </c>
      <c r="W138" s="36">
        <v>0.08</v>
      </c>
      <c r="X138" s="36">
        <v>0.107</v>
      </c>
      <c r="Y138" s="36">
        <v>0.13600000000000001</v>
      </c>
      <c r="Z138" s="36">
        <v>0.16200000000000001</v>
      </c>
      <c r="AA138" s="36">
        <v>0.21299999999999999</v>
      </c>
      <c r="AB138" s="36">
        <v>0.23599999999999999</v>
      </c>
      <c r="AC138" s="36">
        <v>0.27200000000000002</v>
      </c>
      <c r="AD138" s="36">
        <v>0.30299999999999999</v>
      </c>
      <c r="AE138" s="36">
        <v>0.318</v>
      </c>
      <c r="AF138" s="36">
        <v>0.33</v>
      </c>
      <c r="AG138" s="36">
        <v>0.33800000000000002</v>
      </c>
      <c r="AH138" s="36">
        <v>0.34899999999999998</v>
      </c>
      <c r="AI138" s="36">
        <v>0.35699999999999998</v>
      </c>
      <c r="AJ138" s="36">
        <v>0.36299999999999999</v>
      </c>
      <c r="AK138" s="40">
        <v>0.41828571428571426</v>
      </c>
      <c r="AL138" s="40">
        <v>0.47357142857142853</v>
      </c>
      <c r="AM138" s="40">
        <v>0.5288571428571428</v>
      </c>
      <c r="AN138" s="40">
        <v>0.58414285714285707</v>
      </c>
      <c r="AO138" s="40">
        <v>0.63942857142857135</v>
      </c>
      <c r="AP138" s="40">
        <v>0.69471428571428562</v>
      </c>
      <c r="AQ138" s="40">
        <v>0.75</v>
      </c>
      <c r="AR138" s="40">
        <v>0.77100000000000002</v>
      </c>
      <c r="AS138" s="40">
        <v>0.79200000000000004</v>
      </c>
      <c r="AT138" s="40">
        <v>0.81300000000000006</v>
      </c>
      <c r="AU138" s="40">
        <v>0.83400000000000007</v>
      </c>
      <c r="AV138" s="40">
        <v>0.85500000000000009</v>
      </c>
      <c r="AW138" s="40">
        <v>0.87600000000000011</v>
      </c>
      <c r="AX138" s="40">
        <v>0.89700000000000013</v>
      </c>
      <c r="AY138" s="40">
        <v>0.91800000000000015</v>
      </c>
      <c r="AZ138" s="40">
        <v>0.93900000000000017</v>
      </c>
      <c r="BA138" s="40">
        <v>0.96</v>
      </c>
      <c r="BB138" s="40">
        <v>0.96199999999999997</v>
      </c>
      <c r="BC138" s="40">
        <v>0.96399999999999997</v>
      </c>
      <c r="BD138" s="40">
        <v>0.96599999999999997</v>
      </c>
      <c r="BE138" s="40">
        <v>0.96799999999999997</v>
      </c>
      <c r="BF138" s="40">
        <v>0.97</v>
      </c>
      <c r="BG138" s="40">
        <v>0.97199999999999998</v>
      </c>
      <c r="BH138" s="40">
        <v>0.97399999999999998</v>
      </c>
      <c r="BI138" s="40">
        <v>0.97599999999999998</v>
      </c>
      <c r="BJ138" s="40">
        <v>0.97799999999999998</v>
      </c>
      <c r="BK138" s="40">
        <v>0.98</v>
      </c>
    </row>
    <row r="139" spans="1:63" customFormat="1" ht="15" x14ac:dyDescent="0.25">
      <c r="A139" s="54"/>
      <c r="B139" t="s">
        <v>220</v>
      </c>
      <c r="C139" s="38">
        <v>0</v>
      </c>
      <c r="D139" s="38">
        <v>0</v>
      </c>
      <c r="E139" s="38">
        <v>0</v>
      </c>
      <c r="F139" s="38">
        <v>0</v>
      </c>
      <c r="G139" s="38">
        <v>0</v>
      </c>
      <c r="H139" s="38">
        <v>0</v>
      </c>
      <c r="I139" s="38">
        <v>0</v>
      </c>
      <c r="J139" s="38">
        <v>0</v>
      </c>
      <c r="K139" s="38">
        <v>0</v>
      </c>
      <c r="L139" s="38">
        <v>0</v>
      </c>
      <c r="M139" s="38">
        <v>0</v>
      </c>
      <c r="N139" s="38">
        <v>0</v>
      </c>
      <c r="O139" s="38">
        <v>0</v>
      </c>
      <c r="P139" s="38">
        <v>0</v>
      </c>
      <c r="Q139" s="38">
        <v>0</v>
      </c>
      <c r="R139" s="38">
        <v>0</v>
      </c>
      <c r="S139" s="38">
        <v>0</v>
      </c>
      <c r="T139" s="38">
        <v>0</v>
      </c>
      <c r="U139" s="38">
        <v>0</v>
      </c>
      <c r="V139" s="38">
        <v>0</v>
      </c>
      <c r="W139" s="38">
        <v>0</v>
      </c>
      <c r="X139" s="38">
        <v>0</v>
      </c>
      <c r="Y139" s="38">
        <v>0</v>
      </c>
      <c r="Z139" s="38">
        <v>0</v>
      </c>
      <c r="AA139" s="38">
        <v>0</v>
      </c>
      <c r="AB139" s="38">
        <v>0</v>
      </c>
      <c r="AC139" s="38">
        <v>0</v>
      </c>
      <c r="AD139" s="38">
        <v>0</v>
      </c>
      <c r="AE139" s="38">
        <v>0</v>
      </c>
      <c r="AF139" s="38">
        <v>0</v>
      </c>
      <c r="AG139" s="38">
        <v>1.7000000000000001E-2</v>
      </c>
      <c r="AH139" s="38">
        <v>1.7000000000000001E-2</v>
      </c>
      <c r="AI139" s="38">
        <v>0.02</v>
      </c>
      <c r="AJ139" s="38">
        <v>1.2E-2</v>
      </c>
      <c r="AK139" s="39">
        <v>1.2E-2</v>
      </c>
      <c r="AL139" s="39">
        <v>1.2E-2</v>
      </c>
      <c r="AM139" s="39">
        <v>1.2E-2</v>
      </c>
      <c r="AN139" s="39">
        <v>1.2E-2</v>
      </c>
      <c r="AO139" s="39">
        <v>1.2E-2</v>
      </c>
      <c r="AP139" s="39">
        <v>1.2E-2</v>
      </c>
      <c r="AQ139" s="39">
        <v>1.2E-2</v>
      </c>
      <c r="AR139" s="39">
        <v>1.2E-2</v>
      </c>
      <c r="AS139" s="39">
        <v>1.2E-2</v>
      </c>
      <c r="AT139" s="39">
        <v>1.2E-2</v>
      </c>
      <c r="AU139" s="39">
        <v>1.2E-2</v>
      </c>
      <c r="AV139" s="39">
        <v>1.2E-2</v>
      </c>
      <c r="AW139" s="39">
        <v>1.2E-2</v>
      </c>
      <c r="AX139" s="39">
        <v>1.2E-2</v>
      </c>
      <c r="AY139" s="39">
        <v>1.2E-2</v>
      </c>
      <c r="AZ139" s="39">
        <v>1.2E-2</v>
      </c>
      <c r="BA139" s="39">
        <v>1.2E-2</v>
      </c>
      <c r="BB139" s="39">
        <v>1.2E-2</v>
      </c>
      <c r="BC139" s="39">
        <v>1.2E-2</v>
      </c>
      <c r="BD139" s="39">
        <v>1.2E-2</v>
      </c>
      <c r="BE139" s="39">
        <v>1.2E-2</v>
      </c>
      <c r="BF139" s="39">
        <v>1.2E-2</v>
      </c>
      <c r="BG139" s="39">
        <v>1.2E-2</v>
      </c>
      <c r="BH139" s="39">
        <v>1.2E-2</v>
      </c>
      <c r="BI139" s="39">
        <v>1.2E-2</v>
      </c>
      <c r="BJ139" s="39">
        <v>1.2E-2</v>
      </c>
      <c r="BK139" s="39">
        <v>1.2E-2</v>
      </c>
    </row>
    <row r="140" spans="1:63" customFormat="1" ht="15" x14ac:dyDescent="0.25">
      <c r="A140" s="54"/>
      <c r="B140" t="s">
        <v>221</v>
      </c>
      <c r="C140" s="38">
        <v>0</v>
      </c>
      <c r="D140" s="38">
        <v>0</v>
      </c>
      <c r="E140" s="38">
        <v>0</v>
      </c>
      <c r="F140" s="38">
        <v>0</v>
      </c>
      <c r="G140" s="38">
        <v>0</v>
      </c>
      <c r="H140" s="38">
        <v>0</v>
      </c>
      <c r="I140" s="38">
        <v>0</v>
      </c>
      <c r="J140" s="38">
        <v>0</v>
      </c>
      <c r="K140" s="38">
        <v>0</v>
      </c>
      <c r="L140" s="38">
        <v>0</v>
      </c>
      <c r="M140" s="38">
        <v>0</v>
      </c>
      <c r="N140" s="38">
        <v>0</v>
      </c>
      <c r="O140" s="38">
        <v>0</v>
      </c>
      <c r="P140" s="38">
        <v>0</v>
      </c>
      <c r="Q140" s="38">
        <v>0</v>
      </c>
      <c r="R140" s="38">
        <v>0</v>
      </c>
      <c r="S140" s="38">
        <v>0</v>
      </c>
      <c r="T140" s="38">
        <v>0</v>
      </c>
      <c r="U140" s="38">
        <v>0</v>
      </c>
      <c r="V140" s="38">
        <v>0</v>
      </c>
      <c r="W140" s="38">
        <v>0</v>
      </c>
      <c r="X140" s="38">
        <v>0</v>
      </c>
      <c r="Y140" s="38">
        <v>0</v>
      </c>
      <c r="Z140" s="38">
        <v>0</v>
      </c>
      <c r="AA140" s="38">
        <v>0</v>
      </c>
      <c r="AB140" s="38">
        <v>0</v>
      </c>
      <c r="AC140" s="38">
        <v>0</v>
      </c>
      <c r="AD140" s="38">
        <v>0</v>
      </c>
      <c r="AE140" s="38">
        <v>0</v>
      </c>
      <c r="AF140" s="38">
        <v>0.13300000000000001</v>
      </c>
      <c r="AG140" s="38">
        <v>0.36499999999999999</v>
      </c>
      <c r="AH140" s="38">
        <v>0.374</v>
      </c>
      <c r="AI140" s="38">
        <v>0.38</v>
      </c>
      <c r="AJ140" s="38">
        <v>0.373</v>
      </c>
      <c r="AK140" s="39">
        <v>0.373</v>
      </c>
      <c r="AL140" s="39">
        <v>0.373</v>
      </c>
      <c r="AM140" s="39">
        <v>0.373</v>
      </c>
      <c r="AN140" s="39">
        <v>0.373</v>
      </c>
      <c r="AO140" s="39">
        <v>0.373</v>
      </c>
      <c r="AP140" s="39">
        <v>0.373</v>
      </c>
      <c r="AQ140" s="39">
        <v>0.373</v>
      </c>
      <c r="AR140" s="39">
        <v>0.373</v>
      </c>
      <c r="AS140" s="39">
        <v>0.373</v>
      </c>
      <c r="AT140" s="39">
        <v>0.373</v>
      </c>
      <c r="AU140" s="39">
        <v>0.373</v>
      </c>
      <c r="AV140" s="39">
        <v>0.373</v>
      </c>
      <c r="AW140" s="39">
        <v>0.373</v>
      </c>
      <c r="AX140" s="39">
        <v>0.373</v>
      </c>
      <c r="AY140" s="39">
        <v>0.373</v>
      </c>
      <c r="AZ140" s="39">
        <v>0.373</v>
      </c>
      <c r="BA140" s="39">
        <v>0.373</v>
      </c>
      <c r="BB140" s="39">
        <v>0.373</v>
      </c>
      <c r="BC140" s="39">
        <v>0.373</v>
      </c>
      <c r="BD140" s="39">
        <v>0.373</v>
      </c>
      <c r="BE140" s="39">
        <v>0.373</v>
      </c>
      <c r="BF140" s="39">
        <v>0.373</v>
      </c>
      <c r="BG140" s="39">
        <v>0.373</v>
      </c>
      <c r="BH140" s="39">
        <v>0.373</v>
      </c>
      <c r="BI140" s="39">
        <v>0.373</v>
      </c>
      <c r="BJ140" s="39">
        <v>0.373</v>
      </c>
      <c r="BK140" s="39">
        <v>0.373</v>
      </c>
    </row>
    <row r="141" spans="1:63" customFormat="1" ht="15" x14ac:dyDescent="0.25">
      <c r="A141" s="54"/>
      <c r="B141" s="2" t="s">
        <v>222</v>
      </c>
      <c r="C141" s="36">
        <v>0</v>
      </c>
      <c r="D141" s="36">
        <v>0</v>
      </c>
      <c r="E141" s="36">
        <v>0</v>
      </c>
      <c r="F141" s="36">
        <v>0</v>
      </c>
      <c r="G141" s="36">
        <v>0</v>
      </c>
      <c r="H141" s="36">
        <v>0</v>
      </c>
      <c r="I141" s="36">
        <v>0</v>
      </c>
      <c r="J141" s="36">
        <v>0</v>
      </c>
      <c r="K141" s="36">
        <v>0</v>
      </c>
      <c r="L141" s="36">
        <v>0</v>
      </c>
      <c r="M141" s="36">
        <v>0</v>
      </c>
      <c r="N141" s="36">
        <v>0</v>
      </c>
      <c r="O141" s="36">
        <v>0</v>
      </c>
      <c r="P141" s="36">
        <v>0</v>
      </c>
      <c r="Q141" s="36">
        <v>0</v>
      </c>
      <c r="R141" s="36">
        <v>0</v>
      </c>
      <c r="S141" s="36">
        <v>0</v>
      </c>
      <c r="T141" s="36">
        <v>0</v>
      </c>
      <c r="U141" s="36">
        <v>0</v>
      </c>
      <c r="V141" s="36">
        <v>0</v>
      </c>
      <c r="W141" s="36">
        <v>0</v>
      </c>
      <c r="X141" s="36">
        <v>0</v>
      </c>
      <c r="Y141" s="36">
        <v>0</v>
      </c>
      <c r="Z141" s="36">
        <v>0</v>
      </c>
      <c r="AA141" s="36">
        <v>0</v>
      </c>
      <c r="AB141" s="36">
        <v>0</v>
      </c>
      <c r="AC141" s="36">
        <v>0</v>
      </c>
      <c r="AD141" s="36">
        <v>0</v>
      </c>
      <c r="AE141" s="36">
        <v>0</v>
      </c>
      <c r="AF141" s="36">
        <v>0.86699999999999999</v>
      </c>
      <c r="AG141" s="36">
        <v>0.61799999999999999</v>
      </c>
      <c r="AH141" s="36">
        <v>0.60899999999999999</v>
      </c>
      <c r="AI141" s="36">
        <v>0.6</v>
      </c>
      <c r="AJ141" s="36">
        <v>0.61499999999999999</v>
      </c>
      <c r="AK141" s="40">
        <v>0.61499999999999999</v>
      </c>
      <c r="AL141" s="40">
        <v>0.61499999999999999</v>
      </c>
      <c r="AM141" s="40">
        <v>0.61499999999999999</v>
      </c>
      <c r="AN141" s="40">
        <v>0.61499999999999999</v>
      </c>
      <c r="AO141" s="40">
        <v>0.61499999999999999</v>
      </c>
      <c r="AP141" s="40">
        <v>0.61499999999999999</v>
      </c>
      <c r="AQ141" s="40">
        <v>0.61499999999999999</v>
      </c>
      <c r="AR141" s="40">
        <v>0.61499999999999999</v>
      </c>
      <c r="AS141" s="40">
        <v>0.61499999999999999</v>
      </c>
      <c r="AT141" s="40">
        <v>0.61499999999999999</v>
      </c>
      <c r="AU141" s="40">
        <v>0.61499999999999999</v>
      </c>
      <c r="AV141" s="40">
        <v>0.61499999999999999</v>
      </c>
      <c r="AW141" s="40">
        <v>0.61499999999999999</v>
      </c>
      <c r="AX141" s="40">
        <v>0.61499999999999999</v>
      </c>
      <c r="AY141" s="40">
        <v>0.61499999999999999</v>
      </c>
      <c r="AZ141" s="40">
        <v>0.61499999999999999</v>
      </c>
      <c r="BA141" s="40">
        <v>0.61499999999999999</v>
      </c>
      <c r="BB141" s="40">
        <v>0.61499999999999999</v>
      </c>
      <c r="BC141" s="40">
        <v>0.61499999999999999</v>
      </c>
      <c r="BD141" s="40">
        <v>0.61499999999999999</v>
      </c>
      <c r="BE141" s="40">
        <v>0.61499999999999999</v>
      </c>
      <c r="BF141" s="40">
        <v>0.61499999999999999</v>
      </c>
      <c r="BG141" s="40">
        <v>0.61499999999999999</v>
      </c>
      <c r="BH141" s="40">
        <v>0.61499999999999999</v>
      </c>
      <c r="BI141" s="40">
        <v>0.61499999999999999</v>
      </c>
      <c r="BJ141" s="40">
        <v>0.61499999999999999</v>
      </c>
      <c r="BK141" s="40">
        <v>0.61499999999999999</v>
      </c>
    </row>
    <row r="142" spans="1:63" customFormat="1" ht="15" x14ac:dyDescent="0.25">
      <c r="A142" s="54"/>
      <c r="B142" s="54" t="s">
        <v>208</v>
      </c>
      <c r="C142" s="38">
        <v>0.56699999999999995</v>
      </c>
      <c r="D142" s="38">
        <v>0.57999999999999996</v>
      </c>
      <c r="E142" s="38">
        <v>0.59499999999999997</v>
      </c>
      <c r="F142" s="38">
        <v>0.61</v>
      </c>
      <c r="G142" s="38">
        <v>0.625</v>
      </c>
      <c r="H142" s="38">
        <v>0.64</v>
      </c>
      <c r="I142" s="38">
        <v>0.65500000000000003</v>
      </c>
      <c r="J142" s="38">
        <v>0.67</v>
      </c>
      <c r="K142" s="38">
        <v>0.68500000000000005</v>
      </c>
      <c r="L142" s="38">
        <v>0.7</v>
      </c>
      <c r="M142" s="38">
        <v>0.71</v>
      </c>
      <c r="N142" s="38">
        <v>0.74</v>
      </c>
      <c r="O142" s="38">
        <v>0.749</v>
      </c>
      <c r="P142" s="38">
        <v>0.76600000000000001</v>
      </c>
      <c r="Q142" s="38">
        <v>0.76600000000000001</v>
      </c>
      <c r="R142" s="38">
        <v>0.76800000000000002</v>
      </c>
      <c r="S142" s="38">
        <v>0.77</v>
      </c>
      <c r="T142" s="38">
        <v>0.77200000000000002</v>
      </c>
      <c r="U142" s="38">
        <v>0.78100000000000003</v>
      </c>
      <c r="V142" s="38">
        <v>0.76900000000000002</v>
      </c>
      <c r="W142" s="38">
        <v>0.79600000000000004</v>
      </c>
      <c r="X142" s="38">
        <v>0.8</v>
      </c>
      <c r="Y142" s="38">
        <v>0.80900000000000005</v>
      </c>
      <c r="Z142" s="38">
        <v>0.80100000000000005</v>
      </c>
      <c r="AA142" s="38">
        <v>0.81299999999999994</v>
      </c>
      <c r="AB142" s="38">
        <v>0.81299999999999994</v>
      </c>
      <c r="AC142" s="38">
        <v>0.81699999999999995</v>
      </c>
      <c r="AD142" s="38">
        <v>0.82199999999999995</v>
      </c>
      <c r="AE142" s="38">
        <v>0.83199999999999996</v>
      </c>
      <c r="AF142" s="38">
        <v>0.83599999999999997</v>
      </c>
      <c r="AG142" s="38">
        <v>0.83899999999999997</v>
      </c>
      <c r="AH142" s="38">
        <v>0.84199999999999997</v>
      </c>
      <c r="AI142" s="38">
        <v>0.83499999999999996</v>
      </c>
      <c r="AJ142" s="38">
        <v>0.82899999999999996</v>
      </c>
      <c r="AK142" s="39">
        <v>0.80485714285714283</v>
      </c>
      <c r="AL142" s="39">
        <v>0.78071428571428569</v>
      </c>
      <c r="AM142" s="39">
        <v>0.75657142857142856</v>
      </c>
      <c r="AN142" s="39">
        <v>0.73242857142857143</v>
      </c>
      <c r="AO142" s="39">
        <v>0.7082857142857143</v>
      </c>
      <c r="AP142" s="39">
        <v>0.68414285714285716</v>
      </c>
      <c r="AQ142" s="39">
        <v>0.66</v>
      </c>
      <c r="AR142" s="39">
        <v>0.61399999999999999</v>
      </c>
      <c r="AS142" s="39">
        <v>0.56799999999999995</v>
      </c>
      <c r="AT142" s="39">
        <v>0.52199999999999991</v>
      </c>
      <c r="AU142" s="39">
        <v>0.47599999999999992</v>
      </c>
      <c r="AV142" s="39">
        <v>0.42999999999999994</v>
      </c>
      <c r="AW142" s="39">
        <v>0.38399999999999995</v>
      </c>
      <c r="AX142" s="39">
        <v>0.33799999999999997</v>
      </c>
      <c r="AY142" s="39">
        <v>0.29199999999999998</v>
      </c>
      <c r="AZ142" s="39">
        <v>0.246</v>
      </c>
      <c r="BA142" s="39">
        <v>0.2</v>
      </c>
      <c r="BB142" s="39">
        <v>0.18000000000000002</v>
      </c>
      <c r="BC142" s="39">
        <v>0.16000000000000003</v>
      </c>
      <c r="BD142" s="39">
        <v>0.14000000000000004</v>
      </c>
      <c r="BE142" s="39">
        <v>0.12000000000000004</v>
      </c>
      <c r="BF142" s="39">
        <v>0.10000000000000003</v>
      </c>
      <c r="BG142" s="39">
        <v>8.0000000000000029E-2</v>
      </c>
      <c r="BH142" s="39">
        <v>6.0000000000000026E-2</v>
      </c>
      <c r="BI142" s="39">
        <v>4.0000000000000022E-2</v>
      </c>
      <c r="BJ142" s="39">
        <v>2.0000000000000021E-2</v>
      </c>
      <c r="BK142" s="39">
        <v>0</v>
      </c>
    </row>
    <row r="143" spans="1:63" customFormat="1" ht="15" x14ac:dyDescent="0.25">
      <c r="A143" s="54"/>
      <c r="B143" s="54" t="s">
        <v>209</v>
      </c>
      <c r="C143" s="38">
        <v>0.17499999999999999</v>
      </c>
      <c r="D143" s="38">
        <v>0.2</v>
      </c>
      <c r="E143" s="38">
        <v>0.20599999999999999</v>
      </c>
      <c r="F143" s="38">
        <v>0.21299999999999999</v>
      </c>
      <c r="G143" s="38">
        <v>0.219</v>
      </c>
      <c r="H143" s="38">
        <v>0.22500000000000001</v>
      </c>
      <c r="I143" s="38">
        <v>0.23100000000000001</v>
      </c>
      <c r="J143" s="38">
        <v>0.23799999999999999</v>
      </c>
      <c r="K143" s="38">
        <v>0.24399999999999999</v>
      </c>
      <c r="L143" s="38">
        <v>0.25</v>
      </c>
      <c r="M143" s="38">
        <v>0.24</v>
      </c>
      <c r="N143" s="38">
        <v>0.22</v>
      </c>
      <c r="O143" s="38">
        <v>0.20899999999999999</v>
      </c>
      <c r="P143" s="38">
        <v>0.19500000000000001</v>
      </c>
      <c r="Q143" s="38">
        <v>0.19500000000000001</v>
      </c>
      <c r="R143" s="38">
        <v>0.192</v>
      </c>
      <c r="S143" s="38">
        <v>0.19</v>
      </c>
      <c r="T143" s="38">
        <v>0.187</v>
      </c>
      <c r="U143" s="38">
        <v>0.186</v>
      </c>
      <c r="V143" s="38">
        <v>0.19700000000000001</v>
      </c>
      <c r="W143" s="38">
        <v>0.20400000000000001</v>
      </c>
      <c r="X143" s="38">
        <v>0.2</v>
      </c>
      <c r="Y143" s="38">
        <v>0.191</v>
      </c>
      <c r="Z143" s="38">
        <v>0.19900000000000001</v>
      </c>
      <c r="AA143" s="38">
        <v>0.187</v>
      </c>
      <c r="AB143" s="38">
        <v>0.187</v>
      </c>
      <c r="AC143" s="38">
        <v>0.183</v>
      </c>
      <c r="AD143" s="38">
        <v>0.17799999999999999</v>
      </c>
      <c r="AE143" s="38">
        <v>0.16800000000000001</v>
      </c>
      <c r="AF143" s="38">
        <v>0.16400000000000001</v>
      </c>
      <c r="AG143" s="38">
        <v>0.161</v>
      </c>
      <c r="AH143" s="38">
        <v>0.158</v>
      </c>
      <c r="AI143" s="38">
        <v>0.16500000000000001</v>
      </c>
      <c r="AJ143" s="38">
        <v>0.17100000000000001</v>
      </c>
      <c r="AK143" s="39">
        <v>0.16514285714285715</v>
      </c>
      <c r="AL143" s="39">
        <v>0.15928571428571428</v>
      </c>
      <c r="AM143" s="39">
        <v>0.15342857142857141</v>
      </c>
      <c r="AN143" s="39">
        <v>0.14757142857142855</v>
      </c>
      <c r="AO143" s="39">
        <v>0.14171428571428568</v>
      </c>
      <c r="AP143" s="39">
        <v>0.13585714285714282</v>
      </c>
      <c r="AQ143" s="39">
        <v>0.13</v>
      </c>
      <c r="AR143" s="39">
        <v>0.122</v>
      </c>
      <c r="AS143" s="39">
        <v>0.11399999999999999</v>
      </c>
      <c r="AT143" s="39">
        <v>0.10599999999999998</v>
      </c>
      <c r="AU143" s="39">
        <v>9.7999999999999976E-2</v>
      </c>
      <c r="AV143" s="39">
        <v>8.9999999999999969E-2</v>
      </c>
      <c r="AW143" s="39">
        <v>8.1999999999999962E-2</v>
      </c>
      <c r="AX143" s="39">
        <v>7.3999999999999955E-2</v>
      </c>
      <c r="AY143" s="39">
        <v>6.5999999999999948E-2</v>
      </c>
      <c r="AZ143" s="39">
        <v>5.7999999999999947E-2</v>
      </c>
      <c r="BA143" s="39">
        <v>0.05</v>
      </c>
      <c r="BB143" s="39">
        <v>4.5000000000000005E-2</v>
      </c>
      <c r="BC143" s="39">
        <v>4.0000000000000008E-2</v>
      </c>
      <c r="BD143" s="39">
        <v>3.500000000000001E-2</v>
      </c>
      <c r="BE143" s="39">
        <v>3.0000000000000009E-2</v>
      </c>
      <c r="BF143" s="39">
        <v>2.5000000000000008E-2</v>
      </c>
      <c r="BG143" s="39">
        <v>2.0000000000000007E-2</v>
      </c>
      <c r="BH143" s="39">
        <v>1.5000000000000006E-2</v>
      </c>
      <c r="BI143" s="39">
        <v>1.0000000000000005E-2</v>
      </c>
      <c r="BJ143" s="39">
        <v>5.0000000000000053E-3</v>
      </c>
      <c r="BK143" s="39">
        <v>0</v>
      </c>
    </row>
    <row r="144" spans="1:63" customFormat="1" ht="15" x14ac:dyDescent="0.25">
      <c r="A144" s="54"/>
      <c r="B144" s="54" t="s">
        <v>210</v>
      </c>
      <c r="C144" s="38">
        <v>0.25800000000000001</v>
      </c>
      <c r="D144" s="38">
        <v>0.22</v>
      </c>
      <c r="E144" s="38">
        <v>0.19900000000000001</v>
      </c>
      <c r="F144" s="38">
        <v>0.17699999999999999</v>
      </c>
      <c r="G144" s="38">
        <v>0.156</v>
      </c>
      <c r="H144" s="38">
        <v>0.13500000000000001</v>
      </c>
      <c r="I144" s="38">
        <v>0.114</v>
      </c>
      <c r="J144" s="38">
        <v>9.1999999999999998E-2</v>
      </c>
      <c r="K144" s="38">
        <v>7.0999999999999994E-2</v>
      </c>
      <c r="L144" s="38">
        <v>0.05</v>
      </c>
      <c r="M144" s="38">
        <v>0.05</v>
      </c>
      <c r="N144" s="38">
        <v>0.04</v>
      </c>
      <c r="O144" s="38">
        <v>4.2000000000000003E-2</v>
      </c>
      <c r="P144" s="38">
        <v>3.9E-2</v>
      </c>
      <c r="Q144" s="38">
        <v>3.9E-2</v>
      </c>
      <c r="R144" s="38">
        <v>3.1E-2</v>
      </c>
      <c r="S144" s="38">
        <v>2.1999999999999999E-2</v>
      </c>
      <c r="T144" s="38">
        <v>1.4E-2</v>
      </c>
      <c r="U144" s="38">
        <v>8.9999999999999993E-3</v>
      </c>
      <c r="V144" s="38">
        <v>7.0000000000000001E-3</v>
      </c>
      <c r="W144" s="38">
        <v>0</v>
      </c>
      <c r="X144" s="38">
        <v>0</v>
      </c>
      <c r="Y144" s="38">
        <v>0</v>
      </c>
      <c r="Z144" s="38">
        <v>0</v>
      </c>
      <c r="AA144" s="38">
        <v>0</v>
      </c>
      <c r="AB144" s="38">
        <v>0</v>
      </c>
      <c r="AC144" s="38">
        <v>0</v>
      </c>
      <c r="AD144" s="38">
        <v>0</v>
      </c>
      <c r="AE144" s="38">
        <v>0</v>
      </c>
      <c r="AF144" s="38">
        <v>0</v>
      </c>
      <c r="AG144" s="38">
        <v>0</v>
      </c>
      <c r="AH144" s="38">
        <v>0</v>
      </c>
      <c r="AI144" s="38">
        <v>0</v>
      </c>
      <c r="AJ144" s="38">
        <v>0</v>
      </c>
      <c r="AK144" s="39">
        <v>0.01</v>
      </c>
      <c r="AL144" s="39">
        <v>0.02</v>
      </c>
      <c r="AM144" s="39">
        <v>0.03</v>
      </c>
      <c r="AN144" s="39">
        <v>0.04</v>
      </c>
      <c r="AO144" s="39">
        <v>0.05</v>
      </c>
      <c r="AP144" s="39">
        <v>6.0000000000000005E-2</v>
      </c>
      <c r="AQ144" s="39">
        <v>7.0000000000000007E-2</v>
      </c>
      <c r="AR144" s="39">
        <v>8.8000000000000009E-2</v>
      </c>
      <c r="AS144" s="39">
        <v>0.10600000000000001</v>
      </c>
      <c r="AT144" s="39">
        <v>0.12400000000000001</v>
      </c>
      <c r="AU144" s="39">
        <v>0.14200000000000002</v>
      </c>
      <c r="AV144" s="39">
        <v>0.16</v>
      </c>
      <c r="AW144" s="39">
        <v>0.17799999999999999</v>
      </c>
      <c r="AX144" s="39">
        <v>0.19599999999999998</v>
      </c>
      <c r="AY144" s="39">
        <v>0.21399999999999997</v>
      </c>
      <c r="AZ144" s="39">
        <v>0.23199999999999996</v>
      </c>
      <c r="BA144" s="39">
        <v>0.25</v>
      </c>
      <c r="BB144" s="39">
        <v>0.25800000000000001</v>
      </c>
      <c r="BC144" s="39">
        <v>0.26600000000000001</v>
      </c>
      <c r="BD144" s="39">
        <v>0.27400000000000002</v>
      </c>
      <c r="BE144" s="39">
        <v>0.28200000000000003</v>
      </c>
      <c r="BF144" s="39">
        <v>0.29000000000000004</v>
      </c>
      <c r="BG144" s="39">
        <v>0.29800000000000004</v>
      </c>
      <c r="BH144" s="39">
        <v>0.30600000000000005</v>
      </c>
      <c r="BI144" s="39">
        <v>0.31400000000000006</v>
      </c>
      <c r="BJ144" s="39">
        <v>0.32200000000000006</v>
      </c>
      <c r="BK144" s="39">
        <v>0.33</v>
      </c>
    </row>
    <row r="145" spans="1:63" customFormat="1" ht="15" x14ac:dyDescent="0.25">
      <c r="A145" s="54"/>
      <c r="B145" s="75" t="s">
        <v>211</v>
      </c>
      <c r="C145" s="36">
        <v>0</v>
      </c>
      <c r="D145" s="36">
        <v>0</v>
      </c>
      <c r="E145" s="36">
        <v>0</v>
      </c>
      <c r="F145" s="36">
        <v>0</v>
      </c>
      <c r="G145" s="36">
        <v>0</v>
      </c>
      <c r="H145" s="36">
        <v>0</v>
      </c>
      <c r="I145" s="36">
        <v>0</v>
      </c>
      <c r="J145" s="36">
        <v>0</v>
      </c>
      <c r="K145" s="36">
        <v>0</v>
      </c>
      <c r="L145" s="36">
        <v>0</v>
      </c>
      <c r="M145" s="36">
        <v>0</v>
      </c>
      <c r="N145" s="36">
        <v>0</v>
      </c>
      <c r="O145" s="36">
        <v>0</v>
      </c>
      <c r="P145" s="36">
        <v>0</v>
      </c>
      <c r="Q145" s="36">
        <v>0</v>
      </c>
      <c r="R145" s="36">
        <v>8.9999999999999993E-3</v>
      </c>
      <c r="S145" s="36">
        <v>1.7999999999999999E-2</v>
      </c>
      <c r="T145" s="36">
        <v>2.7E-2</v>
      </c>
      <c r="U145" s="36">
        <v>2.4E-2</v>
      </c>
      <c r="V145" s="36">
        <v>2.7E-2</v>
      </c>
      <c r="W145" s="36">
        <v>0</v>
      </c>
      <c r="X145" s="36">
        <v>0</v>
      </c>
      <c r="Y145" s="36">
        <v>0</v>
      </c>
      <c r="Z145" s="36">
        <v>0</v>
      </c>
      <c r="AA145" s="36">
        <v>0</v>
      </c>
      <c r="AB145" s="36">
        <v>0</v>
      </c>
      <c r="AC145" s="36">
        <v>0</v>
      </c>
      <c r="AD145" s="36">
        <v>0</v>
      </c>
      <c r="AE145" s="36">
        <v>0</v>
      </c>
      <c r="AF145" s="36">
        <v>0</v>
      </c>
      <c r="AG145" s="36">
        <v>0</v>
      </c>
      <c r="AH145" s="36">
        <v>0</v>
      </c>
      <c r="AI145" s="36">
        <v>0</v>
      </c>
      <c r="AJ145" s="36">
        <v>0</v>
      </c>
      <c r="AK145" s="40">
        <v>0.02</v>
      </c>
      <c r="AL145" s="40">
        <v>0.04</v>
      </c>
      <c r="AM145" s="40">
        <v>0.06</v>
      </c>
      <c r="AN145" s="40">
        <v>0.08</v>
      </c>
      <c r="AO145" s="40">
        <v>0.1</v>
      </c>
      <c r="AP145" s="40">
        <v>0.12000000000000001</v>
      </c>
      <c r="AQ145" s="40">
        <v>0.14000000000000001</v>
      </c>
      <c r="AR145" s="40">
        <v>0.17600000000000002</v>
      </c>
      <c r="AS145" s="40">
        <v>0.21200000000000002</v>
      </c>
      <c r="AT145" s="40">
        <v>0.24800000000000003</v>
      </c>
      <c r="AU145" s="40">
        <v>0.28400000000000003</v>
      </c>
      <c r="AV145" s="40">
        <v>0.32</v>
      </c>
      <c r="AW145" s="40">
        <v>0.35599999999999998</v>
      </c>
      <c r="AX145" s="40">
        <v>0.39199999999999996</v>
      </c>
      <c r="AY145" s="40">
        <v>0.42799999999999994</v>
      </c>
      <c r="AZ145" s="40">
        <v>0.46399999999999991</v>
      </c>
      <c r="BA145" s="40">
        <v>0.5</v>
      </c>
      <c r="BB145" s="40">
        <v>0.51700000000000002</v>
      </c>
      <c r="BC145" s="40">
        <v>0.53400000000000003</v>
      </c>
      <c r="BD145" s="40">
        <v>0.55100000000000005</v>
      </c>
      <c r="BE145" s="40">
        <v>0.56800000000000006</v>
      </c>
      <c r="BF145" s="40">
        <v>0.58500000000000008</v>
      </c>
      <c r="BG145" s="40">
        <v>0.60200000000000009</v>
      </c>
      <c r="BH145" s="40">
        <v>0.61900000000000011</v>
      </c>
      <c r="BI145" s="40">
        <v>0.63600000000000012</v>
      </c>
      <c r="BJ145" s="40">
        <v>0.65300000000000014</v>
      </c>
      <c r="BK145" s="40">
        <v>0.67</v>
      </c>
    </row>
    <row r="146" spans="1:63" customFormat="1" ht="15" x14ac:dyDescent="0.25">
      <c r="A146" s="75"/>
      <c r="B146" s="75" t="s">
        <v>212</v>
      </c>
      <c r="C146" s="36">
        <v>0</v>
      </c>
      <c r="D146" s="36">
        <v>0</v>
      </c>
      <c r="E146" s="36">
        <v>0</v>
      </c>
      <c r="F146" s="36">
        <v>0</v>
      </c>
      <c r="G146" s="36">
        <v>0</v>
      </c>
      <c r="H146" s="36">
        <v>0</v>
      </c>
      <c r="I146" s="36">
        <v>0</v>
      </c>
      <c r="J146" s="36">
        <v>0</v>
      </c>
      <c r="K146" s="36">
        <v>0</v>
      </c>
      <c r="L146" s="36">
        <v>0</v>
      </c>
      <c r="M146" s="36">
        <v>0</v>
      </c>
      <c r="N146" s="36">
        <v>0</v>
      </c>
      <c r="O146" s="36">
        <v>0</v>
      </c>
      <c r="P146" s="36">
        <v>0</v>
      </c>
      <c r="Q146" s="36">
        <v>0</v>
      </c>
      <c r="R146" s="36">
        <v>0</v>
      </c>
      <c r="S146" s="36">
        <v>0</v>
      </c>
      <c r="T146" s="36">
        <v>0</v>
      </c>
      <c r="U146" s="36">
        <v>0</v>
      </c>
      <c r="V146" s="36">
        <v>0</v>
      </c>
      <c r="W146" s="36">
        <v>0</v>
      </c>
      <c r="X146" s="36">
        <v>0</v>
      </c>
      <c r="Y146" s="36">
        <v>0</v>
      </c>
      <c r="Z146" s="36">
        <v>0</v>
      </c>
      <c r="AA146" s="36">
        <v>0</v>
      </c>
      <c r="AB146" s="36">
        <v>0</v>
      </c>
      <c r="AC146" s="36">
        <v>0</v>
      </c>
      <c r="AD146" s="36">
        <v>0</v>
      </c>
      <c r="AE146" s="36">
        <v>0</v>
      </c>
      <c r="AF146" s="36">
        <v>1</v>
      </c>
      <c r="AG146" s="36">
        <v>1</v>
      </c>
      <c r="AH146" s="36">
        <v>1</v>
      </c>
      <c r="AI146" s="36">
        <v>1</v>
      </c>
      <c r="AJ146" s="36">
        <v>1</v>
      </c>
      <c r="AK146" s="40">
        <v>1</v>
      </c>
      <c r="AL146" s="40">
        <v>1</v>
      </c>
      <c r="AM146" s="40">
        <v>1</v>
      </c>
      <c r="AN146" s="40">
        <v>1</v>
      </c>
      <c r="AO146" s="40">
        <v>1</v>
      </c>
      <c r="AP146" s="40">
        <v>1</v>
      </c>
      <c r="AQ146" s="40">
        <v>1</v>
      </c>
      <c r="AR146" s="40">
        <v>1</v>
      </c>
      <c r="AS146" s="40">
        <v>1</v>
      </c>
      <c r="AT146" s="40">
        <v>1</v>
      </c>
      <c r="AU146" s="40">
        <v>1</v>
      </c>
      <c r="AV146" s="40">
        <v>1</v>
      </c>
      <c r="AW146" s="40">
        <v>1</v>
      </c>
      <c r="AX146" s="40">
        <v>1</v>
      </c>
      <c r="AY146" s="40">
        <v>1</v>
      </c>
      <c r="AZ146" s="40">
        <v>1</v>
      </c>
      <c r="BA146" s="40">
        <v>1</v>
      </c>
      <c r="BB146" s="40">
        <v>1</v>
      </c>
      <c r="BC146" s="40">
        <v>1</v>
      </c>
      <c r="BD146" s="40">
        <v>1</v>
      </c>
      <c r="BE146" s="40">
        <v>1</v>
      </c>
      <c r="BF146" s="40">
        <v>1</v>
      </c>
      <c r="BG146" s="40">
        <v>1</v>
      </c>
      <c r="BH146" s="40">
        <v>1</v>
      </c>
      <c r="BI146" s="40">
        <v>1</v>
      </c>
      <c r="BJ146" s="40">
        <v>1</v>
      </c>
      <c r="BK146" s="40">
        <v>1</v>
      </c>
    </row>
    <row r="147" spans="1:63" customFormat="1" ht="15" x14ac:dyDescent="0.25">
      <c r="A147" s="5" t="s">
        <v>3</v>
      </c>
      <c r="B147" s="5" t="s">
        <v>59</v>
      </c>
      <c r="C147" s="38">
        <v>0.54300000000000004</v>
      </c>
      <c r="D147" s="38">
        <v>0.57099999999999995</v>
      </c>
      <c r="E147" s="38">
        <v>0.6</v>
      </c>
      <c r="F147" s="38">
        <v>0.57099999999999995</v>
      </c>
      <c r="G147" s="38">
        <v>0.54300000000000004</v>
      </c>
      <c r="H147" s="38">
        <v>0.51400000000000001</v>
      </c>
      <c r="I147" s="38">
        <v>0.48599999999999999</v>
      </c>
      <c r="J147" s="38">
        <v>0.45700000000000002</v>
      </c>
      <c r="K147" s="38">
        <v>0.42899999999999999</v>
      </c>
      <c r="L147" s="38">
        <v>0.4</v>
      </c>
      <c r="M147" s="38">
        <v>0.38</v>
      </c>
      <c r="N147" s="38">
        <v>0.36</v>
      </c>
      <c r="O147" s="38">
        <v>0.35</v>
      </c>
      <c r="P147" s="38">
        <v>0.33</v>
      </c>
      <c r="Q147" s="38">
        <v>0.31</v>
      </c>
      <c r="R147" s="38">
        <v>0.29099999999999998</v>
      </c>
      <c r="S147" s="38">
        <v>0.27300000000000002</v>
      </c>
      <c r="T147" s="38">
        <v>0.254</v>
      </c>
      <c r="U147" s="38">
        <v>0.23</v>
      </c>
      <c r="V147" s="38">
        <v>0.22</v>
      </c>
      <c r="W147" s="38">
        <v>0.22</v>
      </c>
      <c r="X147" s="38">
        <v>0.20200000000000001</v>
      </c>
      <c r="Y147" s="38">
        <v>0.187</v>
      </c>
      <c r="Z147" s="38">
        <v>0.16500000000000001</v>
      </c>
      <c r="AA147" s="38">
        <v>0.14799999999999999</v>
      </c>
      <c r="AB147" s="38">
        <v>0.13400000000000001</v>
      </c>
      <c r="AC147" s="38">
        <v>0</v>
      </c>
      <c r="AD147" s="38">
        <v>0</v>
      </c>
      <c r="AE147" s="38">
        <v>0</v>
      </c>
      <c r="AF147" s="38">
        <v>0</v>
      </c>
      <c r="AG147" s="38">
        <v>0</v>
      </c>
      <c r="AH147" s="38">
        <v>0</v>
      </c>
      <c r="AI147" s="38">
        <v>0</v>
      </c>
      <c r="AJ147" s="38">
        <v>0</v>
      </c>
      <c r="AK147" s="39">
        <v>0</v>
      </c>
      <c r="AL147" s="39">
        <v>0</v>
      </c>
      <c r="AM147" s="39">
        <v>0</v>
      </c>
      <c r="AN147" s="39">
        <v>0</v>
      </c>
      <c r="AO147" s="39">
        <v>0</v>
      </c>
      <c r="AP147" s="39">
        <v>0</v>
      </c>
      <c r="AQ147" s="39">
        <v>0</v>
      </c>
      <c r="AR147" s="39">
        <v>0</v>
      </c>
      <c r="AS147" s="39">
        <v>0</v>
      </c>
      <c r="AT147" s="39">
        <v>0</v>
      </c>
      <c r="AU147" s="39">
        <v>0</v>
      </c>
      <c r="AV147" s="39">
        <v>0</v>
      </c>
      <c r="AW147" s="39">
        <v>0</v>
      </c>
      <c r="AX147" s="39">
        <v>0</v>
      </c>
      <c r="AY147" s="39">
        <v>0</v>
      </c>
      <c r="AZ147" s="39">
        <v>0</v>
      </c>
      <c r="BA147" s="39">
        <v>0</v>
      </c>
      <c r="BB147" s="39">
        <v>0</v>
      </c>
      <c r="BC147" s="39">
        <v>0</v>
      </c>
      <c r="BD147" s="39">
        <v>0</v>
      </c>
      <c r="BE147" s="39">
        <v>0</v>
      </c>
      <c r="BF147" s="39">
        <v>0</v>
      </c>
      <c r="BG147" s="39">
        <v>0</v>
      </c>
      <c r="BH147" s="39">
        <v>0</v>
      </c>
      <c r="BI147" s="39">
        <v>0</v>
      </c>
      <c r="BJ147" s="39">
        <v>0</v>
      </c>
      <c r="BK147" s="39">
        <v>0</v>
      </c>
    </row>
    <row r="148" spans="1:63" customFormat="1" ht="15" x14ac:dyDescent="0.25">
      <c r="A148" s="5"/>
      <c r="B148" s="5" t="s">
        <v>60</v>
      </c>
      <c r="C148" s="38">
        <v>0.2</v>
      </c>
      <c r="D148" s="38">
        <v>0.2</v>
      </c>
      <c r="E148" s="38">
        <v>0.2</v>
      </c>
      <c r="F148" s="38">
        <v>0.23599999999999999</v>
      </c>
      <c r="G148" s="38">
        <v>0.27200000000000002</v>
      </c>
      <c r="H148" s="38">
        <v>0.307</v>
      </c>
      <c r="I148" s="38">
        <v>0.34300000000000003</v>
      </c>
      <c r="J148" s="38">
        <v>0.379</v>
      </c>
      <c r="K148" s="38">
        <v>0.41399999999999998</v>
      </c>
      <c r="L148" s="38">
        <v>0.45</v>
      </c>
      <c r="M148" s="38">
        <v>0.47</v>
      </c>
      <c r="N148" s="38">
        <v>0.49</v>
      </c>
      <c r="O148" s="38">
        <v>0.5</v>
      </c>
      <c r="P148" s="38">
        <v>0.52</v>
      </c>
      <c r="Q148" s="38">
        <v>0.54</v>
      </c>
      <c r="R148" s="38">
        <v>0.57100000000000006</v>
      </c>
      <c r="S148" s="38">
        <v>0.60200000000000009</v>
      </c>
      <c r="T148" s="38">
        <v>0.63300000000000001</v>
      </c>
      <c r="U148" s="38">
        <v>0.66600000000000004</v>
      </c>
      <c r="V148" s="38">
        <v>0.67800000000000005</v>
      </c>
      <c r="W148" s="38">
        <v>0.67800000000000005</v>
      </c>
      <c r="X148" s="38">
        <v>0.69799999999999995</v>
      </c>
      <c r="Y148" s="38">
        <v>0.71599999999999997</v>
      </c>
      <c r="Z148" s="38">
        <v>0.74399999999999999</v>
      </c>
      <c r="AA148" s="38">
        <v>0.74299999999999999</v>
      </c>
      <c r="AB148" s="38">
        <v>0.754</v>
      </c>
      <c r="AC148" s="38">
        <v>0.76900000000000002</v>
      </c>
      <c r="AD148" s="38">
        <v>0.78800000000000003</v>
      </c>
      <c r="AE148" s="38">
        <v>0.78600000000000003</v>
      </c>
      <c r="AF148" s="38">
        <v>0.79300000000000004</v>
      </c>
      <c r="AG148" s="38">
        <v>0.80400000000000005</v>
      </c>
      <c r="AH148" s="38">
        <v>0.81299999999999994</v>
      </c>
      <c r="AI148" s="38">
        <v>0.81200000000000006</v>
      </c>
      <c r="AJ148" s="38">
        <v>0.81699999999999995</v>
      </c>
      <c r="AK148" s="39">
        <v>0.8274285714285714</v>
      </c>
      <c r="AL148" s="39">
        <v>0.83785714285714286</v>
      </c>
      <c r="AM148" s="39">
        <v>0.84828571428571431</v>
      </c>
      <c r="AN148" s="39">
        <v>0.85871428571428576</v>
      </c>
      <c r="AO148" s="39">
        <v>0.86914285714285722</v>
      </c>
      <c r="AP148" s="39">
        <v>0.87957142857142867</v>
      </c>
      <c r="AQ148" s="39">
        <v>0.89</v>
      </c>
      <c r="AR148" s="39">
        <v>0.89500000000000002</v>
      </c>
      <c r="AS148" s="39">
        <v>0.9</v>
      </c>
      <c r="AT148" s="39">
        <v>0.90500000000000003</v>
      </c>
      <c r="AU148" s="39">
        <v>0.91</v>
      </c>
      <c r="AV148" s="39">
        <v>0.91500000000000004</v>
      </c>
      <c r="AW148" s="39">
        <v>0.92</v>
      </c>
      <c r="AX148" s="39">
        <v>0.92500000000000004</v>
      </c>
      <c r="AY148" s="39">
        <v>0.93</v>
      </c>
      <c r="AZ148" s="39">
        <v>0.93500000000000005</v>
      </c>
      <c r="BA148" s="39">
        <v>0.94</v>
      </c>
      <c r="BB148" s="39">
        <v>0.94499999999999995</v>
      </c>
      <c r="BC148" s="39">
        <v>0.95</v>
      </c>
      <c r="BD148" s="39">
        <v>0.95499999999999996</v>
      </c>
      <c r="BE148" s="39">
        <v>0.96</v>
      </c>
      <c r="BF148" s="39">
        <v>0.96499999999999997</v>
      </c>
      <c r="BG148" s="39">
        <v>0.97</v>
      </c>
      <c r="BH148" s="39">
        <v>0.97499999999999998</v>
      </c>
      <c r="BI148" s="39">
        <v>0.98</v>
      </c>
      <c r="BJ148" s="39">
        <v>0.98499999999999999</v>
      </c>
      <c r="BK148" s="39">
        <v>0.99</v>
      </c>
    </row>
    <row r="149" spans="1:63" customFormat="1" ht="15" x14ac:dyDescent="0.25">
      <c r="A149" s="5"/>
      <c r="B149" s="5" t="s">
        <v>61</v>
      </c>
      <c r="C149" s="38">
        <v>0.20699999999999999</v>
      </c>
      <c r="D149" s="38">
        <v>0.17899999999999999</v>
      </c>
      <c r="E149" s="38">
        <v>0.15</v>
      </c>
      <c r="F149" s="38">
        <v>0.13600000000000001</v>
      </c>
      <c r="G149" s="38">
        <v>0.121</v>
      </c>
      <c r="H149" s="38">
        <v>0.107</v>
      </c>
      <c r="I149" s="38">
        <v>9.2999999999999999E-2</v>
      </c>
      <c r="J149" s="38">
        <v>7.8E-2</v>
      </c>
      <c r="K149" s="38">
        <v>6.4000000000000001E-2</v>
      </c>
      <c r="L149" s="38">
        <v>0.05</v>
      </c>
      <c r="M149" s="38">
        <v>0.05</v>
      </c>
      <c r="N149" s="38">
        <v>0.05</v>
      </c>
      <c r="O149" s="38">
        <v>0.05</v>
      </c>
      <c r="P149" s="38">
        <v>0.05</v>
      </c>
      <c r="Q149" s="38">
        <v>0.05</v>
      </c>
      <c r="R149" s="38">
        <v>3.6999999999999998E-2</v>
      </c>
      <c r="S149" s="38">
        <v>2.5000000000000001E-2</v>
      </c>
      <c r="T149" s="38">
        <v>1.2E-2</v>
      </c>
      <c r="U149" s="38">
        <v>8.9999999999999993E-3</v>
      </c>
      <c r="V149" s="38">
        <v>6.0000000000000001E-3</v>
      </c>
      <c r="W149" s="38">
        <v>6.0000000000000001E-3</v>
      </c>
      <c r="X149" s="38">
        <v>5.0000000000000001E-3</v>
      </c>
      <c r="Y149" s="38">
        <v>4.0000000000000001E-3</v>
      </c>
      <c r="Z149" s="38">
        <v>4.0000000000000001E-3</v>
      </c>
      <c r="AA149" s="38">
        <v>3.0000000000000001E-3</v>
      </c>
      <c r="AB149" s="38">
        <v>2E-3</v>
      </c>
      <c r="AC149" s="38">
        <v>2E-3</v>
      </c>
      <c r="AD149" s="38">
        <v>2E-3</v>
      </c>
      <c r="AE149" s="38">
        <v>2E-3</v>
      </c>
      <c r="AF149" s="38">
        <v>1E-3</v>
      </c>
      <c r="AG149" s="38">
        <v>1E-3</v>
      </c>
      <c r="AH149" s="38">
        <v>1E-3</v>
      </c>
      <c r="AI149" s="38">
        <v>1E-3</v>
      </c>
      <c r="AJ149" s="38">
        <v>1E-3</v>
      </c>
      <c r="AK149" s="39">
        <v>8.571428571428571E-4</v>
      </c>
      <c r="AL149" s="39">
        <v>7.1428571428571418E-4</v>
      </c>
      <c r="AM149" s="39">
        <v>5.7142857142857125E-4</v>
      </c>
      <c r="AN149" s="39">
        <v>4.2857142857142839E-4</v>
      </c>
      <c r="AO149" s="39">
        <v>2.8571428571428552E-4</v>
      </c>
      <c r="AP149" s="39">
        <v>1.4285714285714265E-4</v>
      </c>
      <c r="AQ149" s="39">
        <v>0</v>
      </c>
      <c r="AR149" s="39">
        <v>0</v>
      </c>
      <c r="AS149" s="39">
        <v>0</v>
      </c>
      <c r="AT149" s="39">
        <v>0</v>
      </c>
      <c r="AU149" s="39">
        <v>0</v>
      </c>
      <c r="AV149" s="39">
        <v>0</v>
      </c>
      <c r="AW149" s="39">
        <v>0</v>
      </c>
      <c r="AX149" s="39">
        <v>0</v>
      </c>
      <c r="AY149" s="39">
        <v>0</v>
      </c>
      <c r="AZ149" s="39">
        <v>0</v>
      </c>
      <c r="BA149" s="39">
        <v>0</v>
      </c>
      <c r="BB149" s="39">
        <v>0</v>
      </c>
      <c r="BC149" s="39">
        <v>0</v>
      </c>
      <c r="BD149" s="39">
        <v>0</v>
      </c>
      <c r="BE149" s="39">
        <v>0</v>
      </c>
      <c r="BF149" s="39">
        <v>0</v>
      </c>
      <c r="BG149" s="39">
        <v>0</v>
      </c>
      <c r="BH149" s="39">
        <v>0</v>
      </c>
      <c r="BI149" s="39">
        <v>0</v>
      </c>
      <c r="BJ149" s="39">
        <v>0</v>
      </c>
      <c r="BK149" s="39">
        <v>0</v>
      </c>
    </row>
    <row r="150" spans="1:63" customFormat="1" ht="15" x14ac:dyDescent="0.25">
      <c r="A150" s="5"/>
      <c r="B150" s="5" t="s">
        <v>58</v>
      </c>
      <c r="C150" s="38">
        <v>0.05</v>
      </c>
      <c r="D150" s="38">
        <v>0.05</v>
      </c>
      <c r="E150" s="38">
        <v>0.05</v>
      </c>
      <c r="F150" s="38">
        <v>0.05</v>
      </c>
      <c r="G150" s="38">
        <v>0.05</v>
      </c>
      <c r="H150" s="38">
        <v>0.05</v>
      </c>
      <c r="I150" s="38">
        <v>0.05</v>
      </c>
      <c r="J150" s="38">
        <v>0.05</v>
      </c>
      <c r="K150" s="38">
        <v>0.05</v>
      </c>
      <c r="L150" s="38">
        <v>0.05</v>
      </c>
      <c r="M150" s="38">
        <v>0.05</v>
      </c>
      <c r="N150" s="38">
        <v>0.05</v>
      </c>
      <c r="O150" s="38">
        <v>0.05</v>
      </c>
      <c r="P150" s="38">
        <v>0.05</v>
      </c>
      <c r="Q150" s="38">
        <v>0.05</v>
      </c>
      <c r="R150" s="38">
        <v>4.3999999999999997E-2</v>
      </c>
      <c r="S150" s="38">
        <v>3.6999999999999998E-2</v>
      </c>
      <c r="T150" s="38">
        <v>3.1E-2</v>
      </c>
      <c r="U150" s="38">
        <v>2.4E-2</v>
      </c>
      <c r="V150" s="38">
        <v>1.7999999999999999E-2</v>
      </c>
      <c r="W150" s="38">
        <v>1.7999999999999999E-2</v>
      </c>
      <c r="X150" s="38">
        <v>1.2999999999999999E-2</v>
      </c>
      <c r="Y150" s="38">
        <v>1.2E-2</v>
      </c>
      <c r="Z150" s="38">
        <v>1.2999999999999999E-2</v>
      </c>
      <c r="AA150" s="38">
        <v>1.7000000000000001E-2</v>
      </c>
      <c r="AB150" s="38">
        <v>1.2999999999999999E-2</v>
      </c>
      <c r="AC150" s="38">
        <v>1.0999999999999999E-2</v>
      </c>
      <c r="AD150" s="38">
        <v>0.01</v>
      </c>
      <c r="AE150" s="38">
        <v>0.02</v>
      </c>
      <c r="AF150" s="38">
        <v>1.9E-2</v>
      </c>
      <c r="AG150" s="38">
        <v>1.4999999999999999E-2</v>
      </c>
      <c r="AH150" s="38">
        <v>6.0000000000000001E-3</v>
      </c>
      <c r="AI150" s="38">
        <v>5.0000000000000001E-3</v>
      </c>
      <c r="AJ150" s="38">
        <v>5.0000000000000001E-3</v>
      </c>
      <c r="AK150" s="39">
        <v>5.7142857142857143E-3</v>
      </c>
      <c r="AL150" s="39">
        <v>6.4285714285714285E-3</v>
      </c>
      <c r="AM150" s="39">
        <v>7.1428571428571426E-3</v>
      </c>
      <c r="AN150" s="39">
        <v>7.8571428571428577E-3</v>
      </c>
      <c r="AO150" s="39">
        <v>8.5714285714285719E-3</v>
      </c>
      <c r="AP150" s="39">
        <v>9.285714285714286E-3</v>
      </c>
      <c r="AQ150" s="39">
        <v>0.01</v>
      </c>
      <c r="AR150" s="39">
        <v>0.01</v>
      </c>
      <c r="AS150" s="39">
        <v>0.01</v>
      </c>
      <c r="AT150" s="39">
        <v>0.01</v>
      </c>
      <c r="AU150" s="39">
        <v>0.01</v>
      </c>
      <c r="AV150" s="39">
        <v>0.01</v>
      </c>
      <c r="AW150" s="39">
        <v>0.01</v>
      </c>
      <c r="AX150" s="39">
        <v>0.01</v>
      </c>
      <c r="AY150" s="39">
        <v>0.01</v>
      </c>
      <c r="AZ150" s="39">
        <v>0.01</v>
      </c>
      <c r="BA150" s="39">
        <v>0.01</v>
      </c>
      <c r="BB150" s="39">
        <v>0.01</v>
      </c>
      <c r="BC150" s="39">
        <v>0.01</v>
      </c>
      <c r="BD150" s="39">
        <v>0.01</v>
      </c>
      <c r="BE150" s="39">
        <v>0.01</v>
      </c>
      <c r="BF150" s="39">
        <v>0.01</v>
      </c>
      <c r="BG150" s="39">
        <v>0.01</v>
      </c>
      <c r="BH150" s="39">
        <v>0.01</v>
      </c>
      <c r="BI150" s="39">
        <v>0.01</v>
      </c>
      <c r="BJ150" s="39">
        <v>0.01</v>
      </c>
      <c r="BK150" s="39">
        <v>0.01</v>
      </c>
    </row>
    <row r="151" spans="1:63" customFormat="1" ht="15" x14ac:dyDescent="0.25">
      <c r="A151" s="5"/>
      <c r="B151" s="15" t="s">
        <v>62</v>
      </c>
      <c r="C151" s="36">
        <v>0</v>
      </c>
      <c r="D151" s="36">
        <v>0</v>
      </c>
      <c r="E151" s="36">
        <v>0</v>
      </c>
      <c r="F151" s="36">
        <v>7.0000000000000001E-3</v>
      </c>
      <c r="G151" s="36">
        <v>1.4E-2</v>
      </c>
      <c r="H151" s="36">
        <v>2.1999999999999999E-2</v>
      </c>
      <c r="I151" s="36">
        <v>2.8000000000000001E-2</v>
      </c>
      <c r="J151" s="36">
        <v>3.5999999999999997E-2</v>
      </c>
      <c r="K151" s="36">
        <v>4.2999999999999997E-2</v>
      </c>
      <c r="L151" s="36">
        <v>0.05</v>
      </c>
      <c r="M151" s="36">
        <v>0.05</v>
      </c>
      <c r="N151" s="36">
        <v>0.05</v>
      </c>
      <c r="O151" s="36">
        <v>0.05</v>
      </c>
      <c r="P151" s="36">
        <v>0.05</v>
      </c>
      <c r="Q151" s="36">
        <v>0.05</v>
      </c>
      <c r="R151" s="36">
        <v>5.7000000000000002E-2</v>
      </c>
      <c r="S151" s="36">
        <v>6.3E-2</v>
      </c>
      <c r="T151" s="36">
        <v>7.0000000000000007E-2</v>
      </c>
      <c r="U151" s="36">
        <v>7.0999999999999994E-2</v>
      </c>
      <c r="V151" s="36">
        <v>7.8E-2</v>
      </c>
      <c r="W151" s="36">
        <v>7.8E-2</v>
      </c>
      <c r="X151" s="36">
        <v>8.2000000000000003E-2</v>
      </c>
      <c r="Y151" s="36">
        <v>8.1000000000000003E-2</v>
      </c>
      <c r="Z151" s="36">
        <v>7.3999999999999996E-2</v>
      </c>
      <c r="AA151" s="36">
        <v>8.8999999999999996E-2</v>
      </c>
      <c r="AB151" s="36">
        <v>9.7000000000000003E-2</v>
      </c>
      <c r="AC151" s="36">
        <v>0.218</v>
      </c>
      <c r="AD151" s="36">
        <v>0.2</v>
      </c>
      <c r="AE151" s="36">
        <v>0.192</v>
      </c>
      <c r="AF151" s="36">
        <v>0.187</v>
      </c>
      <c r="AG151" s="36">
        <v>0.18</v>
      </c>
      <c r="AH151" s="36">
        <v>0.18</v>
      </c>
      <c r="AI151" s="36">
        <v>0.182</v>
      </c>
      <c r="AJ151" s="36">
        <v>0.17699999999999999</v>
      </c>
      <c r="AK151" s="40">
        <v>0.16599999999999998</v>
      </c>
      <c r="AL151" s="40">
        <v>0.15499999999999997</v>
      </c>
      <c r="AM151" s="40">
        <v>0.14399999999999996</v>
      </c>
      <c r="AN151" s="40">
        <v>0.13299999999999995</v>
      </c>
      <c r="AO151" s="40">
        <v>0.12199999999999996</v>
      </c>
      <c r="AP151" s="40">
        <v>0.11099999999999996</v>
      </c>
      <c r="AQ151" s="40">
        <v>0.1</v>
      </c>
      <c r="AR151" s="40">
        <v>9.5000000000000001E-2</v>
      </c>
      <c r="AS151" s="40">
        <v>0.09</v>
      </c>
      <c r="AT151" s="40">
        <v>8.4999999999999992E-2</v>
      </c>
      <c r="AU151" s="40">
        <v>7.9999999999999988E-2</v>
      </c>
      <c r="AV151" s="40">
        <v>7.4999999999999983E-2</v>
      </c>
      <c r="AW151" s="40">
        <v>6.9999999999999979E-2</v>
      </c>
      <c r="AX151" s="40">
        <v>6.4999999999999974E-2</v>
      </c>
      <c r="AY151" s="40">
        <v>5.9999999999999977E-2</v>
      </c>
      <c r="AZ151" s="40">
        <v>5.4999999999999979E-2</v>
      </c>
      <c r="BA151" s="40">
        <v>0.05</v>
      </c>
      <c r="BB151" s="40">
        <v>4.5000000000000005E-2</v>
      </c>
      <c r="BC151" s="40">
        <v>4.0000000000000008E-2</v>
      </c>
      <c r="BD151" s="40">
        <v>3.500000000000001E-2</v>
      </c>
      <c r="BE151" s="40">
        <v>3.0000000000000009E-2</v>
      </c>
      <c r="BF151" s="40">
        <v>2.5000000000000008E-2</v>
      </c>
      <c r="BG151" s="40">
        <v>2.0000000000000007E-2</v>
      </c>
      <c r="BH151" s="40">
        <v>1.5000000000000006E-2</v>
      </c>
      <c r="BI151" s="40">
        <v>1.0000000000000005E-2</v>
      </c>
      <c r="BJ151" s="40">
        <v>5.0000000000000053E-3</v>
      </c>
      <c r="BK151" s="40">
        <v>0</v>
      </c>
    </row>
    <row r="152" spans="1:63" customFormat="1" ht="15" x14ac:dyDescent="0.25">
      <c r="A152" s="54"/>
      <c r="B152" t="s">
        <v>205</v>
      </c>
      <c r="C152" s="38">
        <v>0</v>
      </c>
      <c r="D152" s="38">
        <v>0</v>
      </c>
      <c r="E152" s="38">
        <v>0</v>
      </c>
      <c r="F152" s="38">
        <v>0</v>
      </c>
      <c r="G152" s="38">
        <v>0</v>
      </c>
      <c r="H152" s="38">
        <v>0</v>
      </c>
      <c r="I152" s="38">
        <v>0</v>
      </c>
      <c r="J152" s="38">
        <v>0</v>
      </c>
      <c r="K152" s="38">
        <v>0</v>
      </c>
      <c r="L152" s="38">
        <v>0</v>
      </c>
      <c r="M152" s="38">
        <v>0</v>
      </c>
      <c r="N152" s="38">
        <v>0</v>
      </c>
      <c r="O152" s="38">
        <v>0</v>
      </c>
      <c r="P152" s="38">
        <v>0</v>
      </c>
      <c r="Q152" s="38">
        <v>0</v>
      </c>
      <c r="R152" s="38">
        <v>0</v>
      </c>
      <c r="S152" s="38">
        <v>0</v>
      </c>
      <c r="T152" s="38">
        <v>0</v>
      </c>
      <c r="U152" s="38">
        <v>0</v>
      </c>
      <c r="V152" s="38">
        <v>0</v>
      </c>
      <c r="W152" s="38">
        <v>0</v>
      </c>
      <c r="X152" s="38">
        <v>0</v>
      </c>
      <c r="Y152" s="38">
        <v>0</v>
      </c>
      <c r="Z152" s="38">
        <v>0</v>
      </c>
      <c r="AA152" s="38">
        <v>0</v>
      </c>
      <c r="AB152" s="38">
        <v>0</v>
      </c>
      <c r="AC152" s="38">
        <v>0</v>
      </c>
      <c r="AD152" s="38">
        <v>0</v>
      </c>
      <c r="AE152" s="38">
        <v>0</v>
      </c>
      <c r="AF152" s="38">
        <v>0</v>
      </c>
      <c r="AG152" s="38">
        <v>5.2999999999999999E-2</v>
      </c>
      <c r="AH152" s="38">
        <v>5.7000000000000002E-2</v>
      </c>
      <c r="AI152" s="38">
        <v>0.13600000000000001</v>
      </c>
      <c r="AJ152" s="38">
        <v>0.10199999999999999</v>
      </c>
      <c r="AK152" s="39">
        <v>0.10199999999999999</v>
      </c>
      <c r="AL152" s="39">
        <v>0.10199999999999999</v>
      </c>
      <c r="AM152" s="39">
        <v>0.10199999999999999</v>
      </c>
      <c r="AN152" s="39">
        <v>0.10199999999999999</v>
      </c>
      <c r="AO152" s="39">
        <v>0.10199999999999999</v>
      </c>
      <c r="AP152" s="39">
        <v>0.10199999999999999</v>
      </c>
      <c r="AQ152" s="39">
        <v>0.10199999999999999</v>
      </c>
      <c r="AR152" s="39">
        <v>0.10199999999999999</v>
      </c>
      <c r="AS152" s="39">
        <v>0.10199999999999999</v>
      </c>
      <c r="AT152" s="39">
        <v>0.10199999999999999</v>
      </c>
      <c r="AU152" s="39">
        <v>0.10199999999999999</v>
      </c>
      <c r="AV152" s="39">
        <v>0.10199999999999999</v>
      </c>
      <c r="AW152" s="39">
        <v>0.10199999999999999</v>
      </c>
      <c r="AX152" s="39">
        <v>0.10199999999999999</v>
      </c>
      <c r="AY152" s="39">
        <v>0.10199999999999999</v>
      </c>
      <c r="AZ152" s="39">
        <v>0.10199999999999999</v>
      </c>
      <c r="BA152" s="39">
        <v>0.10199999999999999</v>
      </c>
      <c r="BB152" s="39">
        <v>0.10199999999999999</v>
      </c>
      <c r="BC152" s="39">
        <v>0.10199999999999999</v>
      </c>
      <c r="BD152" s="39">
        <v>0.10199999999999999</v>
      </c>
      <c r="BE152" s="39">
        <v>0.10199999999999999</v>
      </c>
      <c r="BF152" s="39">
        <v>0.10199999999999999</v>
      </c>
      <c r="BG152" s="39">
        <v>0.10199999999999999</v>
      </c>
      <c r="BH152" s="39">
        <v>0.10199999999999999</v>
      </c>
      <c r="BI152" s="39">
        <v>0.10199999999999999</v>
      </c>
      <c r="BJ152" s="39">
        <v>0.10199999999999999</v>
      </c>
      <c r="BK152" s="39">
        <v>0.10199999999999999</v>
      </c>
    </row>
    <row r="153" spans="1:63" customFormat="1" ht="15" x14ac:dyDescent="0.25">
      <c r="A153" s="5"/>
      <c r="B153" t="s">
        <v>206</v>
      </c>
      <c r="C153" s="38">
        <v>0</v>
      </c>
      <c r="D153" s="38">
        <v>0</v>
      </c>
      <c r="E153" s="38">
        <v>0</v>
      </c>
      <c r="F153" s="38">
        <v>0</v>
      </c>
      <c r="G153" s="38">
        <v>0</v>
      </c>
      <c r="H153" s="38">
        <v>0</v>
      </c>
      <c r="I153" s="38">
        <v>0</v>
      </c>
      <c r="J153" s="38">
        <v>0</v>
      </c>
      <c r="K153" s="38">
        <v>0</v>
      </c>
      <c r="L153" s="38">
        <v>0</v>
      </c>
      <c r="M153" s="38">
        <v>0</v>
      </c>
      <c r="N153" s="38">
        <v>0</v>
      </c>
      <c r="O153" s="38">
        <v>0</v>
      </c>
      <c r="P153" s="38">
        <v>0</v>
      </c>
      <c r="Q153" s="38">
        <v>0</v>
      </c>
      <c r="R153" s="38">
        <v>0</v>
      </c>
      <c r="S153" s="38">
        <v>0</v>
      </c>
      <c r="T153" s="38">
        <v>0</v>
      </c>
      <c r="U153" s="38">
        <v>0</v>
      </c>
      <c r="V153" s="38">
        <v>0</v>
      </c>
      <c r="W153" s="38">
        <v>0</v>
      </c>
      <c r="X153" s="38">
        <v>0</v>
      </c>
      <c r="Y153" s="38">
        <v>0</v>
      </c>
      <c r="Z153" s="38">
        <v>0</v>
      </c>
      <c r="AA153" s="38">
        <v>0</v>
      </c>
      <c r="AB153" s="38">
        <v>0</v>
      </c>
      <c r="AC153" s="38">
        <v>0</v>
      </c>
      <c r="AD153" s="38">
        <v>0</v>
      </c>
      <c r="AE153" s="38">
        <v>0</v>
      </c>
      <c r="AF153" s="38">
        <v>0.63</v>
      </c>
      <c r="AG153" s="38">
        <v>0.51300000000000001</v>
      </c>
      <c r="AH153" s="38">
        <v>0.498</v>
      </c>
      <c r="AI153" s="38">
        <v>0.44</v>
      </c>
      <c r="AJ153" s="38">
        <v>0.41399999999999998</v>
      </c>
      <c r="AK153" s="39">
        <v>0.41399999999999998</v>
      </c>
      <c r="AL153" s="39">
        <v>0.41399999999999998</v>
      </c>
      <c r="AM153" s="39">
        <v>0.41399999999999998</v>
      </c>
      <c r="AN153" s="39">
        <v>0.41399999999999998</v>
      </c>
      <c r="AO153" s="39">
        <v>0.41399999999999998</v>
      </c>
      <c r="AP153" s="39">
        <v>0.41399999999999998</v>
      </c>
      <c r="AQ153" s="39">
        <v>0.41399999999999998</v>
      </c>
      <c r="AR153" s="39">
        <v>0.41399999999999998</v>
      </c>
      <c r="AS153" s="39">
        <v>0.41399999999999998</v>
      </c>
      <c r="AT153" s="39">
        <v>0.41399999999999998</v>
      </c>
      <c r="AU153" s="39">
        <v>0.41399999999999998</v>
      </c>
      <c r="AV153" s="39">
        <v>0.41399999999999998</v>
      </c>
      <c r="AW153" s="39">
        <v>0.41399999999999998</v>
      </c>
      <c r="AX153" s="39">
        <v>0.41399999999999998</v>
      </c>
      <c r="AY153" s="39">
        <v>0.41399999999999998</v>
      </c>
      <c r="AZ153" s="39">
        <v>0.41399999999999998</v>
      </c>
      <c r="BA153" s="39">
        <v>0.41399999999999998</v>
      </c>
      <c r="BB153" s="39">
        <v>0.41399999999999998</v>
      </c>
      <c r="BC153" s="39">
        <v>0.41399999999999998</v>
      </c>
      <c r="BD153" s="39">
        <v>0.41399999999999998</v>
      </c>
      <c r="BE153" s="39">
        <v>0.41399999999999998</v>
      </c>
      <c r="BF153" s="39">
        <v>0.41399999999999998</v>
      </c>
      <c r="BG153" s="39">
        <v>0.41399999999999998</v>
      </c>
      <c r="BH153" s="39">
        <v>0.41399999999999998</v>
      </c>
      <c r="BI153" s="39">
        <v>0.41399999999999998</v>
      </c>
      <c r="BJ153" s="39">
        <v>0.41399999999999998</v>
      </c>
      <c r="BK153" s="39">
        <v>0.41399999999999998</v>
      </c>
    </row>
    <row r="154" spans="1:63" customFormat="1" ht="15" x14ac:dyDescent="0.25">
      <c r="A154" s="15"/>
      <c r="B154" s="2" t="s">
        <v>207</v>
      </c>
      <c r="C154" s="36">
        <v>0</v>
      </c>
      <c r="D154" s="36">
        <v>0</v>
      </c>
      <c r="E154" s="36">
        <v>0</v>
      </c>
      <c r="F154" s="36">
        <v>0</v>
      </c>
      <c r="G154" s="36">
        <v>0</v>
      </c>
      <c r="H154" s="36">
        <v>0</v>
      </c>
      <c r="I154" s="36">
        <v>0</v>
      </c>
      <c r="J154" s="36">
        <v>0</v>
      </c>
      <c r="K154" s="36">
        <v>0</v>
      </c>
      <c r="L154" s="36">
        <v>0</v>
      </c>
      <c r="M154" s="36">
        <v>0</v>
      </c>
      <c r="N154" s="36">
        <v>0</v>
      </c>
      <c r="O154" s="36">
        <v>0</v>
      </c>
      <c r="P154" s="36">
        <v>0</v>
      </c>
      <c r="Q154" s="36">
        <v>0</v>
      </c>
      <c r="R154" s="36">
        <v>0</v>
      </c>
      <c r="S154" s="36">
        <v>0</v>
      </c>
      <c r="T154" s="36">
        <v>0</v>
      </c>
      <c r="U154" s="36">
        <v>0</v>
      </c>
      <c r="V154" s="36">
        <v>0</v>
      </c>
      <c r="W154" s="36">
        <v>0</v>
      </c>
      <c r="X154" s="36">
        <v>0</v>
      </c>
      <c r="Y154" s="36">
        <v>0</v>
      </c>
      <c r="Z154" s="36">
        <v>0</v>
      </c>
      <c r="AA154" s="36">
        <v>0</v>
      </c>
      <c r="AB154" s="36">
        <v>0</v>
      </c>
      <c r="AC154" s="36">
        <v>0</v>
      </c>
      <c r="AD154" s="36">
        <v>0</v>
      </c>
      <c r="AE154" s="36">
        <v>0</v>
      </c>
      <c r="AF154" s="36">
        <v>0.37</v>
      </c>
      <c r="AG154" s="36">
        <v>0.434</v>
      </c>
      <c r="AH154" s="36">
        <v>0.44500000000000001</v>
      </c>
      <c r="AI154" s="36">
        <v>0.42399999999999999</v>
      </c>
      <c r="AJ154" s="36">
        <v>0.48399999999999999</v>
      </c>
      <c r="AK154" s="40">
        <v>0.48399999999999999</v>
      </c>
      <c r="AL154" s="40">
        <v>0.48399999999999999</v>
      </c>
      <c r="AM154" s="40">
        <v>0.48399999999999999</v>
      </c>
      <c r="AN154" s="40">
        <v>0.48399999999999999</v>
      </c>
      <c r="AO154" s="40">
        <v>0.48399999999999999</v>
      </c>
      <c r="AP154" s="40">
        <v>0.48399999999999999</v>
      </c>
      <c r="AQ154" s="40">
        <v>0.48399999999999999</v>
      </c>
      <c r="AR154" s="40">
        <v>0.48399999999999999</v>
      </c>
      <c r="AS154" s="40">
        <v>0.48399999999999999</v>
      </c>
      <c r="AT154" s="40">
        <v>0.48399999999999999</v>
      </c>
      <c r="AU154" s="40">
        <v>0.48399999999999999</v>
      </c>
      <c r="AV154" s="40">
        <v>0.48399999999999999</v>
      </c>
      <c r="AW154" s="40">
        <v>0.48399999999999999</v>
      </c>
      <c r="AX154" s="40">
        <v>0.48399999999999999</v>
      </c>
      <c r="AY154" s="40">
        <v>0.48399999999999999</v>
      </c>
      <c r="AZ154" s="40">
        <v>0.48399999999999999</v>
      </c>
      <c r="BA154" s="40">
        <v>0.48399999999999999</v>
      </c>
      <c r="BB154" s="40">
        <v>0.48399999999999999</v>
      </c>
      <c r="BC154" s="40">
        <v>0.48399999999999999</v>
      </c>
      <c r="BD154" s="40">
        <v>0.48399999999999999</v>
      </c>
      <c r="BE154" s="40">
        <v>0.48399999999999999</v>
      </c>
      <c r="BF154" s="40">
        <v>0.48399999999999999</v>
      </c>
      <c r="BG154" s="40">
        <v>0.48399999999999999</v>
      </c>
      <c r="BH154" s="40">
        <v>0.48399999999999999</v>
      </c>
      <c r="BI154" s="40">
        <v>0.48399999999999999</v>
      </c>
      <c r="BJ154" s="40">
        <v>0.48399999999999999</v>
      </c>
      <c r="BK154" s="40">
        <v>0.48399999999999999</v>
      </c>
    </row>
    <row r="155" spans="1:63" customFormat="1" ht="15" x14ac:dyDescent="0.25">
      <c r="A155" s="5" t="s">
        <v>4</v>
      </c>
      <c r="B155" s="24" t="s">
        <v>59</v>
      </c>
      <c r="C155" s="38">
        <v>0.51100000000000001</v>
      </c>
      <c r="D155" s="38">
        <v>0.55600000000000005</v>
      </c>
      <c r="E155" s="38">
        <v>0.6</v>
      </c>
      <c r="F155" s="38">
        <v>0.6</v>
      </c>
      <c r="G155" s="38">
        <v>0.6</v>
      </c>
      <c r="H155" s="38">
        <v>0.6</v>
      </c>
      <c r="I155" s="38">
        <v>0.6</v>
      </c>
      <c r="J155" s="38">
        <v>0.6</v>
      </c>
      <c r="K155" s="38">
        <v>0.6</v>
      </c>
      <c r="L155" s="38">
        <v>0.6</v>
      </c>
      <c r="M155" s="38">
        <v>0.57999999999999996</v>
      </c>
      <c r="N155" s="38">
        <v>0.56999999999999995</v>
      </c>
      <c r="O155" s="38">
        <v>0.56000000000000005</v>
      </c>
      <c r="P155" s="38">
        <v>0.55000000000000004</v>
      </c>
      <c r="Q155" s="38">
        <v>0.53</v>
      </c>
      <c r="R155" s="38">
        <v>0.53</v>
      </c>
      <c r="S155" s="38">
        <v>0.53</v>
      </c>
      <c r="T155" s="38">
        <v>0.53</v>
      </c>
      <c r="U155" s="38">
        <v>0.52900000000000003</v>
      </c>
      <c r="V155" s="38">
        <v>0.53800000000000003</v>
      </c>
      <c r="W155" s="38">
        <v>0.53800000000000003</v>
      </c>
      <c r="X155" s="38">
        <v>0.53200000000000003</v>
      </c>
      <c r="Y155" s="38">
        <v>0.51500000000000001</v>
      </c>
      <c r="Z155" s="38">
        <v>0.46400000000000002</v>
      </c>
      <c r="AA155" s="38">
        <v>0.437</v>
      </c>
      <c r="AB155" s="38">
        <v>0.39800000000000002</v>
      </c>
      <c r="AC155" s="38">
        <v>0</v>
      </c>
      <c r="AD155" s="38">
        <v>0</v>
      </c>
      <c r="AE155" s="38">
        <v>0</v>
      </c>
      <c r="AF155" s="38">
        <v>0</v>
      </c>
      <c r="AG155" s="38">
        <v>0</v>
      </c>
      <c r="AH155" s="38">
        <v>0</v>
      </c>
      <c r="AI155" s="38">
        <v>0</v>
      </c>
      <c r="AJ155" s="38">
        <v>0</v>
      </c>
      <c r="AK155" s="39">
        <v>0</v>
      </c>
      <c r="AL155" s="39">
        <v>0</v>
      </c>
      <c r="AM155" s="39">
        <v>0</v>
      </c>
      <c r="AN155" s="39">
        <v>0</v>
      </c>
      <c r="AO155" s="39">
        <v>0</v>
      </c>
      <c r="AP155" s="39">
        <v>0</v>
      </c>
      <c r="AQ155" s="39">
        <v>0</v>
      </c>
      <c r="AR155" s="39">
        <v>0</v>
      </c>
      <c r="AS155" s="39">
        <v>0</v>
      </c>
      <c r="AT155" s="39">
        <v>0</v>
      </c>
      <c r="AU155" s="39">
        <v>0</v>
      </c>
      <c r="AV155" s="39">
        <v>0</v>
      </c>
      <c r="AW155" s="39">
        <v>0</v>
      </c>
      <c r="AX155" s="39">
        <v>0</v>
      </c>
      <c r="AY155" s="39">
        <v>0</v>
      </c>
      <c r="AZ155" s="39">
        <v>0</v>
      </c>
      <c r="BA155" s="39">
        <v>0</v>
      </c>
      <c r="BB155" s="39">
        <v>0</v>
      </c>
      <c r="BC155" s="39">
        <v>0</v>
      </c>
      <c r="BD155" s="39">
        <v>0</v>
      </c>
      <c r="BE155" s="39">
        <v>0</v>
      </c>
      <c r="BF155" s="39">
        <v>0</v>
      </c>
      <c r="BG155" s="39">
        <v>0</v>
      </c>
      <c r="BH155" s="39">
        <v>0</v>
      </c>
      <c r="BI155" s="39">
        <v>0</v>
      </c>
      <c r="BJ155" s="39">
        <v>0</v>
      </c>
      <c r="BK155" s="39">
        <v>0</v>
      </c>
    </row>
    <row r="156" spans="1:63" customFormat="1" ht="15" x14ac:dyDescent="0.25">
      <c r="A156" s="5"/>
      <c r="B156" s="24" t="s">
        <v>61</v>
      </c>
      <c r="C156" s="38">
        <v>0.221</v>
      </c>
      <c r="D156" s="38">
        <v>0.186</v>
      </c>
      <c r="E156" s="38">
        <v>0.15</v>
      </c>
      <c r="F156" s="38">
        <v>0.13600000000000001</v>
      </c>
      <c r="G156" s="38">
        <v>0.121</v>
      </c>
      <c r="H156" s="38">
        <v>0.107</v>
      </c>
      <c r="I156" s="38">
        <v>9.2999999999999999E-2</v>
      </c>
      <c r="J156" s="38">
        <v>7.9000000000000001E-2</v>
      </c>
      <c r="K156" s="38">
        <v>6.4000000000000001E-2</v>
      </c>
      <c r="L156" s="38">
        <v>0.05</v>
      </c>
      <c r="M156" s="38">
        <v>0.05</v>
      </c>
      <c r="N156" s="38">
        <v>0.04</v>
      </c>
      <c r="O156" s="38">
        <v>0.04</v>
      </c>
      <c r="P156" s="38">
        <v>0.04</v>
      </c>
      <c r="Q156" s="38">
        <v>0.03</v>
      </c>
      <c r="R156" s="38">
        <v>3.2000000000000001E-2</v>
      </c>
      <c r="S156" s="38">
        <v>3.5000000000000003E-2</v>
      </c>
      <c r="T156" s="38">
        <v>3.6999999999999998E-2</v>
      </c>
      <c r="U156" s="38">
        <v>2.5999999999999999E-2</v>
      </c>
      <c r="V156" s="38">
        <v>1.7000000000000001E-2</v>
      </c>
      <c r="W156" s="38">
        <v>1.7000000000000001E-2</v>
      </c>
      <c r="X156" s="38">
        <v>1.2E-2</v>
      </c>
      <c r="Y156" s="38">
        <v>0.01</v>
      </c>
      <c r="Z156" s="38">
        <v>0.01</v>
      </c>
      <c r="AA156" s="38">
        <v>8.0000000000000002E-3</v>
      </c>
      <c r="AB156" s="38">
        <v>6.0000000000000001E-3</v>
      </c>
      <c r="AC156" s="38">
        <v>6.0000000000000001E-3</v>
      </c>
      <c r="AD156" s="38">
        <v>5.0000000000000001E-3</v>
      </c>
      <c r="AE156" s="38">
        <v>4.0000000000000001E-3</v>
      </c>
      <c r="AF156" s="38">
        <v>4.0000000000000001E-3</v>
      </c>
      <c r="AG156" s="38">
        <v>4.0000000000000001E-3</v>
      </c>
      <c r="AH156" s="38">
        <v>4.0000000000000001E-3</v>
      </c>
      <c r="AI156" s="38">
        <v>2E-3</v>
      </c>
      <c r="AJ156" s="38">
        <v>2E-3</v>
      </c>
      <c r="AK156" s="39">
        <v>1.8571428571428571E-3</v>
      </c>
      <c r="AL156" s="39">
        <v>1.7142857142857142E-3</v>
      </c>
      <c r="AM156" s="39">
        <v>1.5714285714285713E-3</v>
      </c>
      <c r="AN156" s="39">
        <v>1.4285714285714284E-3</v>
      </c>
      <c r="AO156" s="39">
        <v>1.2857142857142854E-3</v>
      </c>
      <c r="AP156" s="39">
        <v>1.1428571428571425E-3</v>
      </c>
      <c r="AQ156" s="39">
        <v>1E-3</v>
      </c>
      <c r="AR156" s="39">
        <v>1E-3</v>
      </c>
      <c r="AS156" s="39">
        <v>1E-3</v>
      </c>
      <c r="AT156" s="39">
        <v>1E-3</v>
      </c>
      <c r="AU156" s="39">
        <v>1E-3</v>
      </c>
      <c r="AV156" s="39">
        <v>1E-3</v>
      </c>
      <c r="AW156" s="39">
        <v>1E-3</v>
      </c>
      <c r="AX156" s="39">
        <v>1E-3</v>
      </c>
      <c r="AY156" s="39">
        <v>1E-3</v>
      </c>
      <c r="AZ156" s="39">
        <v>1E-3</v>
      </c>
      <c r="BA156" s="39">
        <v>1E-3</v>
      </c>
      <c r="BB156" s="39">
        <v>8.9999999999999998E-4</v>
      </c>
      <c r="BC156" s="39">
        <v>7.9999999999999993E-4</v>
      </c>
      <c r="BD156" s="39">
        <v>6.9999999999999988E-4</v>
      </c>
      <c r="BE156" s="39">
        <v>5.9999999999999984E-4</v>
      </c>
      <c r="BF156" s="39">
        <v>4.9999999999999979E-4</v>
      </c>
      <c r="BG156" s="39">
        <v>3.999999999999998E-4</v>
      </c>
      <c r="BH156" s="39">
        <v>2.9999999999999981E-4</v>
      </c>
      <c r="BI156" s="39">
        <v>1.9999999999999982E-4</v>
      </c>
      <c r="BJ156" s="39">
        <v>9.9999999999999815E-5</v>
      </c>
      <c r="BK156" s="39">
        <v>0</v>
      </c>
    </row>
    <row r="157" spans="1:63" customFormat="1" ht="15" x14ac:dyDescent="0.25">
      <c r="A157" s="5"/>
      <c r="B157" s="24" t="s">
        <v>58</v>
      </c>
      <c r="C157" s="38">
        <v>3.9E-2</v>
      </c>
      <c r="D157" s="38">
        <v>4.3999999999999997E-2</v>
      </c>
      <c r="E157" s="38">
        <v>0.05</v>
      </c>
      <c r="F157" s="38">
        <v>4.3999999999999997E-2</v>
      </c>
      <c r="G157" s="38">
        <v>3.9E-2</v>
      </c>
      <c r="H157" s="38">
        <v>3.3000000000000002E-2</v>
      </c>
      <c r="I157" s="38">
        <v>2.7E-2</v>
      </c>
      <c r="J157" s="38">
        <v>2.1000000000000001E-2</v>
      </c>
      <c r="K157" s="38">
        <v>1.6E-2</v>
      </c>
      <c r="L157" s="38">
        <v>0.01</v>
      </c>
      <c r="M157" s="38">
        <v>0.01</v>
      </c>
      <c r="N157" s="38">
        <v>0.01</v>
      </c>
      <c r="O157" s="38">
        <v>0.01</v>
      </c>
      <c r="P157" s="38">
        <v>0.01</v>
      </c>
      <c r="Q157" s="38">
        <v>0.01</v>
      </c>
      <c r="R157" s="38">
        <v>0.02</v>
      </c>
      <c r="S157" s="38">
        <v>3.1E-2</v>
      </c>
      <c r="T157" s="38">
        <v>4.1000000000000002E-2</v>
      </c>
      <c r="U157" s="38">
        <v>3.2000000000000001E-2</v>
      </c>
      <c r="V157" s="38">
        <v>2.3E-2</v>
      </c>
      <c r="W157" s="38">
        <v>2.3E-2</v>
      </c>
      <c r="X157" s="38">
        <v>1.7999999999999999E-2</v>
      </c>
      <c r="Y157" s="38">
        <v>1.4999999999999999E-2</v>
      </c>
      <c r="Z157" s="38">
        <v>1.4E-2</v>
      </c>
      <c r="AA157" s="38">
        <v>1.2999999999999999E-2</v>
      </c>
      <c r="AB157" s="38">
        <v>0.01</v>
      </c>
      <c r="AC157" s="38">
        <v>8.9999999999999993E-3</v>
      </c>
      <c r="AD157" s="38">
        <v>8.0000000000000002E-3</v>
      </c>
      <c r="AE157" s="38">
        <v>8.0000000000000002E-3</v>
      </c>
      <c r="AF157" s="38">
        <v>7.0000000000000001E-3</v>
      </c>
      <c r="AG157" s="38">
        <v>5.0000000000000001E-3</v>
      </c>
      <c r="AH157" s="38">
        <v>6.0000000000000001E-3</v>
      </c>
      <c r="AI157" s="38">
        <v>6.0000000000000001E-3</v>
      </c>
      <c r="AJ157" s="38">
        <v>5.0000000000000001E-3</v>
      </c>
      <c r="AK157" s="39">
        <v>4.8571428571428576E-3</v>
      </c>
      <c r="AL157" s="39">
        <v>4.7142857142857151E-3</v>
      </c>
      <c r="AM157" s="39">
        <v>4.5714285714285726E-3</v>
      </c>
      <c r="AN157" s="39">
        <v>4.4285714285714302E-3</v>
      </c>
      <c r="AO157" s="39">
        <v>4.2857142857142877E-3</v>
      </c>
      <c r="AP157" s="39">
        <v>4.1428571428571452E-3</v>
      </c>
      <c r="AQ157" s="39">
        <v>4.0000000000000001E-3</v>
      </c>
      <c r="AR157" s="39">
        <v>4.0000000000000001E-3</v>
      </c>
      <c r="AS157" s="39">
        <v>4.0000000000000001E-3</v>
      </c>
      <c r="AT157" s="39">
        <v>4.0000000000000001E-3</v>
      </c>
      <c r="AU157" s="39">
        <v>4.0000000000000001E-3</v>
      </c>
      <c r="AV157" s="39">
        <v>4.0000000000000001E-3</v>
      </c>
      <c r="AW157" s="39">
        <v>4.0000000000000001E-3</v>
      </c>
      <c r="AX157" s="39">
        <v>4.0000000000000001E-3</v>
      </c>
      <c r="AY157" s="39">
        <v>4.0000000000000001E-3</v>
      </c>
      <c r="AZ157" s="39">
        <v>4.0000000000000001E-3</v>
      </c>
      <c r="BA157" s="39">
        <v>4.0000000000000001E-3</v>
      </c>
      <c r="BB157" s="39">
        <v>4.1000000000000003E-3</v>
      </c>
      <c r="BC157" s="39">
        <v>4.2000000000000006E-3</v>
      </c>
      <c r="BD157" s="39">
        <v>4.3000000000000009E-3</v>
      </c>
      <c r="BE157" s="39">
        <v>4.4000000000000011E-3</v>
      </c>
      <c r="BF157" s="39">
        <v>4.5000000000000014E-3</v>
      </c>
      <c r="BG157" s="39">
        <v>4.6000000000000017E-3</v>
      </c>
      <c r="BH157" s="39">
        <v>4.7000000000000019E-3</v>
      </c>
      <c r="BI157" s="39">
        <v>4.8000000000000022E-3</v>
      </c>
      <c r="BJ157" s="39">
        <v>4.9000000000000024E-3</v>
      </c>
      <c r="BK157" s="39">
        <v>5.0000000000000001E-3</v>
      </c>
    </row>
    <row r="158" spans="1:63" customFormat="1" ht="15" x14ac:dyDescent="0.25">
      <c r="A158" s="5"/>
      <c r="B158" s="24" t="s">
        <v>63</v>
      </c>
      <c r="C158" s="38">
        <v>0</v>
      </c>
      <c r="D158" s="38">
        <v>0</v>
      </c>
      <c r="E158" s="38">
        <v>0</v>
      </c>
      <c r="F158" s="38">
        <v>7.0000000000000001E-3</v>
      </c>
      <c r="G158" s="38">
        <v>1.4E-2</v>
      </c>
      <c r="H158" s="38">
        <v>2.1000000000000001E-2</v>
      </c>
      <c r="I158" s="38">
        <v>2.9000000000000001E-2</v>
      </c>
      <c r="J158" s="38">
        <v>3.5999999999999997E-2</v>
      </c>
      <c r="K158" s="38">
        <v>4.2999999999999997E-2</v>
      </c>
      <c r="L158" s="38">
        <v>0.05</v>
      </c>
      <c r="M158" s="38">
        <v>0.05</v>
      </c>
      <c r="N158" s="38">
        <v>0.05</v>
      </c>
      <c r="O158" s="38">
        <v>0.05</v>
      </c>
      <c r="P158" s="38">
        <v>0.05</v>
      </c>
      <c r="Q158" s="38">
        <v>0.05</v>
      </c>
      <c r="R158" s="38">
        <v>3.5000000000000003E-2</v>
      </c>
      <c r="S158" s="38">
        <v>2.1000000000000001E-2</v>
      </c>
      <c r="T158" s="38">
        <v>6.0000000000000001E-3</v>
      </c>
      <c r="U158" s="38">
        <v>5.0000000000000001E-3</v>
      </c>
      <c r="V158" s="38">
        <v>5.0000000000000001E-3</v>
      </c>
      <c r="W158" s="38">
        <v>5.0000000000000001E-3</v>
      </c>
      <c r="X158" s="38">
        <v>5.0000000000000001E-3</v>
      </c>
      <c r="Y158" s="38">
        <v>5.0000000000000001E-3</v>
      </c>
      <c r="Z158" s="38">
        <v>7.0000000000000001E-3</v>
      </c>
      <c r="AA158" s="38">
        <v>6.0000000000000001E-3</v>
      </c>
      <c r="AB158" s="38">
        <v>6.0000000000000001E-3</v>
      </c>
      <c r="AC158" s="38">
        <v>5.0000000000000001E-3</v>
      </c>
      <c r="AD158" s="38">
        <v>6.0000000000000001E-3</v>
      </c>
      <c r="AE158" s="38">
        <v>7.0000000000000001E-3</v>
      </c>
      <c r="AF158" s="38">
        <v>8.9999999999999993E-3</v>
      </c>
      <c r="AG158" s="38">
        <v>5.0000000000000001E-3</v>
      </c>
      <c r="AH158" s="38">
        <v>5.0000000000000001E-3</v>
      </c>
      <c r="AI158" s="38">
        <v>4.0000000000000001E-3</v>
      </c>
      <c r="AJ158" s="38">
        <v>4.0000000000000001E-3</v>
      </c>
      <c r="AK158" s="39">
        <v>4.1428571428571426E-3</v>
      </c>
      <c r="AL158" s="39">
        <v>4.2857142857142851E-3</v>
      </c>
      <c r="AM158" s="39">
        <v>4.4285714285714275E-3</v>
      </c>
      <c r="AN158" s="39">
        <v>4.57142857142857E-3</v>
      </c>
      <c r="AO158" s="39">
        <v>4.7142857142857125E-3</v>
      </c>
      <c r="AP158" s="39">
        <v>4.857142857142855E-3</v>
      </c>
      <c r="AQ158" s="39">
        <v>5.0000000000000001E-3</v>
      </c>
      <c r="AR158" s="39">
        <v>5.0000000000000001E-3</v>
      </c>
      <c r="AS158" s="39">
        <v>5.0000000000000001E-3</v>
      </c>
      <c r="AT158" s="39">
        <v>5.0000000000000001E-3</v>
      </c>
      <c r="AU158" s="39">
        <v>5.0000000000000001E-3</v>
      </c>
      <c r="AV158" s="39">
        <v>5.0000000000000001E-3</v>
      </c>
      <c r="AW158" s="39">
        <v>5.0000000000000001E-3</v>
      </c>
      <c r="AX158" s="39">
        <v>5.0000000000000001E-3</v>
      </c>
      <c r="AY158" s="39">
        <v>5.0000000000000001E-3</v>
      </c>
      <c r="AZ158" s="39">
        <v>5.0000000000000001E-3</v>
      </c>
      <c r="BA158" s="39">
        <v>5.0000000000000001E-3</v>
      </c>
      <c r="BB158" s="39">
        <v>5.0000000000000001E-3</v>
      </c>
      <c r="BC158" s="39">
        <v>5.0000000000000001E-3</v>
      </c>
      <c r="BD158" s="39">
        <v>5.0000000000000001E-3</v>
      </c>
      <c r="BE158" s="39">
        <v>5.0000000000000001E-3</v>
      </c>
      <c r="BF158" s="39">
        <v>5.0000000000000001E-3</v>
      </c>
      <c r="BG158" s="39">
        <v>5.0000000000000001E-3</v>
      </c>
      <c r="BH158" s="39">
        <v>5.0000000000000001E-3</v>
      </c>
      <c r="BI158" s="39">
        <v>5.0000000000000001E-3</v>
      </c>
      <c r="BJ158" s="39">
        <v>5.0000000000000001E-3</v>
      </c>
      <c r="BK158" s="39">
        <v>5.0000000000000001E-3</v>
      </c>
    </row>
    <row r="159" spans="1:63" customFormat="1" ht="15" x14ac:dyDescent="0.25">
      <c r="A159" s="23"/>
      <c r="B159" s="24" t="s">
        <v>64</v>
      </c>
      <c r="C159" s="38">
        <v>0</v>
      </c>
      <c r="D159" s="38">
        <v>0</v>
      </c>
      <c r="E159" s="38">
        <v>0</v>
      </c>
      <c r="F159" s="38">
        <v>0</v>
      </c>
      <c r="G159" s="38">
        <v>0</v>
      </c>
      <c r="H159" s="38">
        <v>0</v>
      </c>
      <c r="I159" s="38">
        <v>0</v>
      </c>
      <c r="J159" s="38">
        <v>0</v>
      </c>
      <c r="K159" s="38">
        <v>0</v>
      </c>
      <c r="L159" s="38">
        <v>0</v>
      </c>
      <c r="M159" s="38">
        <v>0</v>
      </c>
      <c r="N159" s="38">
        <v>0</v>
      </c>
      <c r="O159" s="38">
        <v>0</v>
      </c>
      <c r="P159" s="38">
        <v>0</v>
      </c>
      <c r="Q159" s="38">
        <v>0</v>
      </c>
      <c r="R159" s="38">
        <v>0.03</v>
      </c>
      <c r="S159" s="38">
        <v>3.9E-2</v>
      </c>
      <c r="T159" s="38">
        <v>4.9000000000000002E-2</v>
      </c>
      <c r="U159" s="38">
        <v>6.0999999999999999E-2</v>
      </c>
      <c r="V159" s="38">
        <v>6.8000000000000005E-2</v>
      </c>
      <c r="W159" s="38">
        <v>6.8000000000000005E-2</v>
      </c>
      <c r="X159" s="38">
        <v>8.2000000000000003E-2</v>
      </c>
      <c r="Y159" s="38">
        <v>9.8000000000000004E-2</v>
      </c>
      <c r="Z159" s="38">
        <v>0.129</v>
      </c>
      <c r="AA159" s="38">
        <v>0.14799999999999999</v>
      </c>
      <c r="AB159" s="38">
        <v>0.187</v>
      </c>
      <c r="AC159" s="38">
        <v>0.57100000000000006</v>
      </c>
      <c r="AD159" s="38">
        <v>0.497</v>
      </c>
      <c r="AE159" s="38">
        <v>0.49199999999999999</v>
      </c>
      <c r="AF159" s="38">
        <v>0.49099999999999999</v>
      </c>
      <c r="AG159" s="38">
        <v>0.48899999999999999</v>
      </c>
      <c r="AH159" s="38">
        <v>0.496</v>
      </c>
      <c r="AI159" s="38">
        <v>0.497</v>
      </c>
      <c r="AJ159" s="38">
        <v>0.503</v>
      </c>
      <c r="AK159" s="39">
        <v>0.48828571428571427</v>
      </c>
      <c r="AL159" s="39">
        <v>0.47357142857142853</v>
      </c>
      <c r="AM159" s="39">
        <v>0.4588571428571428</v>
      </c>
      <c r="AN159" s="39">
        <v>0.44414285714285706</v>
      </c>
      <c r="AO159" s="39">
        <v>0.42942857142857133</v>
      </c>
      <c r="AP159" s="39">
        <v>0.41471428571428559</v>
      </c>
      <c r="AQ159" s="39">
        <v>0.4</v>
      </c>
      <c r="AR159" s="39">
        <v>0.38500000000000001</v>
      </c>
      <c r="AS159" s="39">
        <v>0.37</v>
      </c>
      <c r="AT159" s="39">
        <v>0.35499999999999998</v>
      </c>
      <c r="AU159" s="39">
        <v>0.33999999999999997</v>
      </c>
      <c r="AV159" s="39">
        <v>0.32499999999999996</v>
      </c>
      <c r="AW159" s="39">
        <v>0.30999999999999994</v>
      </c>
      <c r="AX159" s="39">
        <v>0.29499999999999993</v>
      </c>
      <c r="AY159" s="39">
        <v>0.27999999999999992</v>
      </c>
      <c r="AZ159" s="39">
        <v>0.2649999999999999</v>
      </c>
      <c r="BA159" s="39">
        <v>0.25</v>
      </c>
      <c r="BB159" s="39">
        <v>0.245</v>
      </c>
      <c r="BC159" s="39">
        <v>0.24</v>
      </c>
      <c r="BD159" s="39">
        <v>0.23499999999999999</v>
      </c>
      <c r="BE159" s="39">
        <v>0.22999999999999998</v>
      </c>
      <c r="BF159" s="39">
        <v>0.22499999999999998</v>
      </c>
      <c r="BG159" s="39">
        <v>0.21999999999999997</v>
      </c>
      <c r="BH159" s="39">
        <v>0.21499999999999997</v>
      </c>
      <c r="BI159" s="39">
        <v>0.20999999999999996</v>
      </c>
      <c r="BJ159" s="39">
        <v>0.20499999999999996</v>
      </c>
      <c r="BK159" s="39">
        <v>0.2</v>
      </c>
    </row>
    <row r="160" spans="1:63" customFormat="1" ht="15" x14ac:dyDescent="0.25">
      <c r="A160" s="5"/>
      <c r="B160" s="24" t="s">
        <v>153</v>
      </c>
      <c r="C160" s="38">
        <v>0</v>
      </c>
      <c r="D160" s="38">
        <v>0</v>
      </c>
      <c r="E160" s="38">
        <v>0</v>
      </c>
      <c r="F160" s="38">
        <v>0</v>
      </c>
      <c r="G160" s="38">
        <v>0</v>
      </c>
      <c r="H160" s="38">
        <v>0</v>
      </c>
      <c r="I160" s="38">
        <v>0</v>
      </c>
      <c r="J160" s="38">
        <v>0</v>
      </c>
      <c r="K160" s="38">
        <v>0</v>
      </c>
      <c r="L160" s="38">
        <v>0</v>
      </c>
      <c r="M160" s="38">
        <v>0</v>
      </c>
      <c r="N160" s="38">
        <v>0</v>
      </c>
      <c r="O160" s="38">
        <v>0</v>
      </c>
      <c r="P160" s="38">
        <v>0</v>
      </c>
      <c r="Q160" s="38">
        <v>0</v>
      </c>
      <c r="R160" s="38">
        <v>0.29099999999999998</v>
      </c>
      <c r="S160" s="38">
        <v>0.28399999999999997</v>
      </c>
      <c r="T160" s="38">
        <v>0.27800000000000002</v>
      </c>
      <c r="U160" s="38">
        <v>0.27700000000000002</v>
      </c>
      <c r="V160" s="38">
        <v>0.27300000000000002</v>
      </c>
      <c r="W160" s="38">
        <v>0.27300000000000002</v>
      </c>
      <c r="X160" s="38">
        <v>0.27600000000000002</v>
      </c>
      <c r="Y160" s="38">
        <v>0.27800000000000002</v>
      </c>
      <c r="Z160" s="38">
        <v>0.29599999999999999</v>
      </c>
      <c r="AA160" s="38">
        <v>0.30199999999999999</v>
      </c>
      <c r="AB160" s="38">
        <v>0.30499999999999999</v>
      </c>
      <c r="AC160" s="38">
        <v>0.316</v>
      </c>
      <c r="AD160" s="38">
        <v>0.38300000000000001</v>
      </c>
      <c r="AE160" s="38">
        <v>0.38300000000000001</v>
      </c>
      <c r="AF160" s="38">
        <v>0.38300000000000001</v>
      </c>
      <c r="AG160" s="38">
        <v>0.39</v>
      </c>
      <c r="AH160" s="38">
        <v>0.38400000000000001</v>
      </c>
      <c r="AI160" s="38">
        <v>0.378</v>
      </c>
      <c r="AJ160" s="38">
        <v>0.38100000000000001</v>
      </c>
      <c r="AK160" s="39">
        <v>0.39800000000000002</v>
      </c>
      <c r="AL160" s="39">
        <v>0.41500000000000004</v>
      </c>
      <c r="AM160" s="39">
        <v>0.43200000000000005</v>
      </c>
      <c r="AN160" s="39">
        <v>0.44900000000000007</v>
      </c>
      <c r="AO160" s="39">
        <v>0.46600000000000008</v>
      </c>
      <c r="AP160" s="39">
        <v>0.4830000000000001</v>
      </c>
      <c r="AQ160" s="39">
        <v>0.5</v>
      </c>
      <c r="AR160" s="39">
        <v>0.51700000000000002</v>
      </c>
      <c r="AS160" s="39">
        <v>0.53400000000000003</v>
      </c>
      <c r="AT160" s="39">
        <v>0.55100000000000005</v>
      </c>
      <c r="AU160" s="39">
        <v>0.56800000000000006</v>
      </c>
      <c r="AV160" s="39">
        <v>0.58500000000000008</v>
      </c>
      <c r="AW160" s="39">
        <v>0.60200000000000009</v>
      </c>
      <c r="AX160" s="39">
        <v>0.61900000000000011</v>
      </c>
      <c r="AY160" s="39">
        <v>0.63600000000000012</v>
      </c>
      <c r="AZ160" s="39">
        <v>0.65300000000000014</v>
      </c>
      <c r="BA160" s="39">
        <v>0.67</v>
      </c>
      <c r="BB160" s="39">
        <v>0.67700000000000005</v>
      </c>
      <c r="BC160" s="39">
        <v>0.68400000000000005</v>
      </c>
      <c r="BD160" s="39">
        <v>0.69100000000000006</v>
      </c>
      <c r="BE160" s="39">
        <v>0.69800000000000006</v>
      </c>
      <c r="BF160" s="39">
        <v>0.70500000000000007</v>
      </c>
      <c r="BG160" s="39">
        <v>0.71200000000000008</v>
      </c>
      <c r="BH160" s="39">
        <v>0.71900000000000008</v>
      </c>
      <c r="BI160" s="39">
        <v>0.72600000000000009</v>
      </c>
      <c r="BJ160" s="39">
        <v>0.7330000000000001</v>
      </c>
      <c r="BK160" s="39">
        <v>0.74</v>
      </c>
    </row>
    <row r="161" spans="1:63" customFormat="1" ht="15" x14ac:dyDescent="0.25">
      <c r="B161" s="15" t="s">
        <v>152</v>
      </c>
      <c r="C161" s="36">
        <v>0.22900000000000001</v>
      </c>
      <c r="D161" s="36">
        <v>0.214</v>
      </c>
      <c r="E161" s="36">
        <v>0.2</v>
      </c>
      <c r="F161" s="36">
        <v>0.21299999999999999</v>
      </c>
      <c r="G161" s="36">
        <v>0.22600000000000001</v>
      </c>
      <c r="H161" s="36">
        <v>0.23899999999999999</v>
      </c>
      <c r="I161" s="36">
        <v>0.251</v>
      </c>
      <c r="J161" s="36">
        <v>0.26400000000000001</v>
      </c>
      <c r="K161" s="36">
        <v>0.27700000000000002</v>
      </c>
      <c r="L161" s="36">
        <v>0.28999999999999998</v>
      </c>
      <c r="M161" s="36">
        <v>0.31</v>
      </c>
      <c r="N161" s="36">
        <v>0.33</v>
      </c>
      <c r="O161" s="36">
        <v>0.34</v>
      </c>
      <c r="P161" s="36">
        <v>0.35</v>
      </c>
      <c r="Q161" s="36">
        <v>0.38</v>
      </c>
      <c r="R161" s="36">
        <v>6.2E-2</v>
      </c>
      <c r="S161" s="36">
        <v>0.06</v>
      </c>
      <c r="T161" s="36">
        <v>5.8999999999999997E-2</v>
      </c>
      <c r="U161" s="36">
        <v>7.0000000000000007E-2</v>
      </c>
      <c r="V161" s="36">
        <v>7.5999999999999998E-2</v>
      </c>
      <c r="W161" s="36">
        <v>7.5999999999999998E-2</v>
      </c>
      <c r="X161" s="36">
        <v>7.4999999999999997E-2</v>
      </c>
      <c r="Y161" s="36">
        <v>7.9000000000000001E-2</v>
      </c>
      <c r="Z161" s="36">
        <v>0.08</v>
      </c>
      <c r="AA161" s="36">
        <v>8.5999999999999993E-2</v>
      </c>
      <c r="AB161" s="36">
        <v>8.7999999999999995E-2</v>
      </c>
      <c r="AC161" s="36">
        <v>9.2999999999999999E-2</v>
      </c>
      <c r="AD161" s="36">
        <v>0.10100000000000001</v>
      </c>
      <c r="AE161" s="36">
        <v>0.106</v>
      </c>
      <c r="AF161" s="36">
        <v>0.106</v>
      </c>
      <c r="AG161" s="36">
        <v>0.107</v>
      </c>
      <c r="AH161" s="36">
        <v>0.105</v>
      </c>
      <c r="AI161" s="36">
        <v>0.113</v>
      </c>
      <c r="AJ161" s="36">
        <v>0.105</v>
      </c>
      <c r="AK161" s="40">
        <v>0.10285714285714286</v>
      </c>
      <c r="AL161" s="40">
        <v>0.10071428571428571</v>
      </c>
      <c r="AM161" s="40">
        <v>9.8571428571428574E-2</v>
      </c>
      <c r="AN161" s="40">
        <v>9.6428571428571433E-2</v>
      </c>
      <c r="AO161" s="40">
        <v>9.4285714285714292E-2</v>
      </c>
      <c r="AP161" s="40">
        <v>9.2142857142857151E-2</v>
      </c>
      <c r="AQ161" s="40">
        <v>0.09</v>
      </c>
      <c r="AR161" s="40">
        <v>8.7999999999999995E-2</v>
      </c>
      <c r="AS161" s="40">
        <v>8.5999999999999993E-2</v>
      </c>
      <c r="AT161" s="40">
        <v>8.3999999999999991E-2</v>
      </c>
      <c r="AU161" s="40">
        <v>8.199999999999999E-2</v>
      </c>
      <c r="AV161" s="40">
        <v>7.9999999999999988E-2</v>
      </c>
      <c r="AW161" s="40">
        <v>7.7999999999999986E-2</v>
      </c>
      <c r="AX161" s="40">
        <v>7.5999999999999984E-2</v>
      </c>
      <c r="AY161" s="40">
        <v>7.3999999999999982E-2</v>
      </c>
      <c r="AZ161" s="40">
        <v>7.1999999999999981E-2</v>
      </c>
      <c r="BA161" s="40">
        <v>7.0000000000000007E-2</v>
      </c>
      <c r="BB161" s="40">
        <v>6.8000000000000005E-2</v>
      </c>
      <c r="BC161" s="40">
        <v>6.6000000000000003E-2</v>
      </c>
      <c r="BD161" s="40">
        <v>6.4000000000000001E-2</v>
      </c>
      <c r="BE161" s="40">
        <v>6.2E-2</v>
      </c>
      <c r="BF161" s="40">
        <v>0.06</v>
      </c>
      <c r="BG161" s="40">
        <v>5.7999999999999996E-2</v>
      </c>
      <c r="BH161" s="40">
        <v>5.5999999999999994E-2</v>
      </c>
      <c r="BI161" s="40">
        <v>5.3999999999999992E-2</v>
      </c>
      <c r="BJ161" s="40">
        <v>5.1999999999999991E-2</v>
      </c>
      <c r="BK161" s="40">
        <v>0.05</v>
      </c>
    </row>
    <row r="162" spans="1:63" customFormat="1" ht="15" x14ac:dyDescent="0.25">
      <c r="A162" s="54"/>
      <c r="B162" t="s">
        <v>205</v>
      </c>
      <c r="C162" s="35">
        <v>0</v>
      </c>
      <c r="D162" s="35">
        <v>0</v>
      </c>
      <c r="E162" s="35">
        <v>0</v>
      </c>
      <c r="F162" s="35">
        <v>0</v>
      </c>
      <c r="G162" s="35">
        <v>0</v>
      </c>
      <c r="H162" s="35">
        <v>0</v>
      </c>
      <c r="I162" s="35">
        <v>0</v>
      </c>
      <c r="J162" s="35">
        <v>0</v>
      </c>
      <c r="K162" s="35">
        <v>0</v>
      </c>
      <c r="L162" s="35">
        <v>0</v>
      </c>
      <c r="M162" s="35">
        <v>0</v>
      </c>
      <c r="N162" s="35">
        <v>0</v>
      </c>
      <c r="O162" s="35">
        <v>0</v>
      </c>
      <c r="P162" s="35">
        <v>0</v>
      </c>
      <c r="Q162" s="35">
        <v>0</v>
      </c>
      <c r="R162" s="35">
        <v>0</v>
      </c>
      <c r="S162" s="35">
        <v>0</v>
      </c>
      <c r="T162" s="35">
        <v>0</v>
      </c>
      <c r="U162" s="35">
        <v>0</v>
      </c>
      <c r="V162" s="35">
        <v>0</v>
      </c>
      <c r="W162" s="35">
        <v>0</v>
      </c>
      <c r="X162" s="35">
        <v>0</v>
      </c>
      <c r="Y162" s="35">
        <v>0</v>
      </c>
      <c r="Z162" s="35">
        <v>0</v>
      </c>
      <c r="AA162" s="35">
        <v>0</v>
      </c>
      <c r="AB162" s="35">
        <v>0</v>
      </c>
      <c r="AC162" s="35">
        <v>0</v>
      </c>
      <c r="AD162" s="35">
        <v>0</v>
      </c>
      <c r="AE162" s="35">
        <v>0</v>
      </c>
      <c r="AF162" s="35">
        <v>0.93400000000000005</v>
      </c>
      <c r="AG162" s="35">
        <v>0.42199999999999999</v>
      </c>
      <c r="AH162" s="35">
        <v>0.36799999999999999</v>
      </c>
      <c r="AI162" s="35">
        <v>0.33200000000000002</v>
      </c>
      <c r="AJ162" s="35">
        <v>0.28899999999999998</v>
      </c>
      <c r="AK162" s="39">
        <v>0.28899999999999998</v>
      </c>
      <c r="AL162" s="39">
        <v>0.28899999999999998</v>
      </c>
      <c r="AM162" s="39">
        <v>0.28899999999999998</v>
      </c>
      <c r="AN162" s="39">
        <v>0.28899999999999998</v>
      </c>
      <c r="AO162" s="39">
        <v>0.28899999999999998</v>
      </c>
      <c r="AP162" s="39">
        <v>0.28899999999999998</v>
      </c>
      <c r="AQ162" s="39">
        <v>0.28899999999999998</v>
      </c>
      <c r="AR162" s="39">
        <v>0.28899999999999998</v>
      </c>
      <c r="AS162" s="39">
        <v>0.28899999999999998</v>
      </c>
      <c r="AT162" s="39">
        <v>0.28899999999999998</v>
      </c>
      <c r="AU162" s="39">
        <v>0.28899999999999998</v>
      </c>
      <c r="AV162" s="39">
        <v>0.28899999999999998</v>
      </c>
      <c r="AW162" s="39">
        <v>0.28899999999999998</v>
      </c>
      <c r="AX162" s="39">
        <v>0.28899999999999998</v>
      </c>
      <c r="AY162" s="39">
        <v>0.28899999999999998</v>
      </c>
      <c r="AZ162" s="39">
        <v>0.28899999999999998</v>
      </c>
      <c r="BA162" s="39">
        <v>0.28899999999999998</v>
      </c>
      <c r="BB162" s="39">
        <v>0.28899999999999998</v>
      </c>
      <c r="BC162" s="39">
        <v>0.28899999999999998</v>
      </c>
      <c r="BD162" s="39">
        <v>0.28899999999999998</v>
      </c>
      <c r="BE162" s="39">
        <v>0.28899999999999998</v>
      </c>
      <c r="BF162" s="39">
        <v>0.28899999999999998</v>
      </c>
      <c r="BG162" s="39">
        <v>0.28899999999999998</v>
      </c>
      <c r="BH162" s="39">
        <v>0.28899999999999998</v>
      </c>
      <c r="BI162" s="39">
        <v>0.28899999999999998</v>
      </c>
      <c r="BJ162" s="39">
        <v>0.28899999999999998</v>
      </c>
      <c r="BK162" s="39">
        <v>0.28899999999999998</v>
      </c>
    </row>
    <row r="163" spans="1:63" customFormat="1" ht="15" x14ac:dyDescent="0.25">
      <c r="B163" t="s">
        <v>206</v>
      </c>
      <c r="C163" s="38">
        <v>0</v>
      </c>
      <c r="D163" s="38">
        <v>0</v>
      </c>
      <c r="E163" s="38">
        <v>0</v>
      </c>
      <c r="F163" s="38">
        <v>0</v>
      </c>
      <c r="G163" s="38">
        <v>0</v>
      </c>
      <c r="H163" s="38">
        <v>0</v>
      </c>
      <c r="I163" s="38">
        <v>0</v>
      </c>
      <c r="J163" s="38">
        <v>0</v>
      </c>
      <c r="K163" s="38">
        <v>0</v>
      </c>
      <c r="L163" s="38">
        <v>0</v>
      </c>
      <c r="M163" s="38">
        <v>0</v>
      </c>
      <c r="N163" s="38">
        <v>0</v>
      </c>
      <c r="O163" s="38">
        <v>0</v>
      </c>
      <c r="P163" s="38">
        <v>0</v>
      </c>
      <c r="Q163" s="38">
        <v>0</v>
      </c>
      <c r="R163" s="38">
        <v>0</v>
      </c>
      <c r="S163" s="38">
        <v>0</v>
      </c>
      <c r="T163" s="38">
        <v>0</v>
      </c>
      <c r="U163" s="38">
        <v>0</v>
      </c>
      <c r="V163" s="38">
        <v>0</v>
      </c>
      <c r="W163" s="38">
        <v>0</v>
      </c>
      <c r="X163" s="38">
        <v>0</v>
      </c>
      <c r="Y163" s="38">
        <v>0</v>
      </c>
      <c r="Z163" s="38">
        <v>0</v>
      </c>
      <c r="AA163" s="38">
        <v>0</v>
      </c>
      <c r="AB163" s="38">
        <v>0</v>
      </c>
      <c r="AC163" s="38">
        <v>0</v>
      </c>
      <c r="AD163" s="38">
        <v>0</v>
      </c>
      <c r="AE163" s="38">
        <v>0</v>
      </c>
      <c r="AF163" s="38">
        <v>0</v>
      </c>
      <c r="AG163" s="38">
        <v>0.51600000000000001</v>
      </c>
      <c r="AH163" s="38">
        <v>0.57099999999999995</v>
      </c>
      <c r="AI163" s="38">
        <v>0.60499999999999998</v>
      </c>
      <c r="AJ163" s="38">
        <v>0.65900000000000003</v>
      </c>
      <c r="AK163" s="39">
        <v>0.65900000000000003</v>
      </c>
      <c r="AL163" s="39">
        <v>0.65900000000000003</v>
      </c>
      <c r="AM163" s="39">
        <v>0.65900000000000003</v>
      </c>
      <c r="AN163" s="39">
        <v>0.65900000000000003</v>
      </c>
      <c r="AO163" s="39">
        <v>0.65900000000000003</v>
      </c>
      <c r="AP163" s="39">
        <v>0.65900000000000003</v>
      </c>
      <c r="AQ163" s="39">
        <v>0.65900000000000003</v>
      </c>
      <c r="AR163" s="39">
        <v>0.65900000000000003</v>
      </c>
      <c r="AS163" s="39">
        <v>0.65900000000000003</v>
      </c>
      <c r="AT163" s="39">
        <v>0.65900000000000003</v>
      </c>
      <c r="AU163" s="39">
        <v>0.65900000000000003</v>
      </c>
      <c r="AV163" s="39">
        <v>0.65900000000000003</v>
      </c>
      <c r="AW163" s="39">
        <v>0.65900000000000003</v>
      </c>
      <c r="AX163" s="39">
        <v>0.65900000000000003</v>
      </c>
      <c r="AY163" s="39">
        <v>0.65900000000000003</v>
      </c>
      <c r="AZ163" s="39">
        <v>0.65900000000000003</v>
      </c>
      <c r="BA163" s="39">
        <v>0.65900000000000003</v>
      </c>
      <c r="BB163" s="39">
        <v>0.65900000000000003</v>
      </c>
      <c r="BC163" s="39">
        <v>0.65900000000000003</v>
      </c>
      <c r="BD163" s="39">
        <v>0.65900000000000003</v>
      </c>
      <c r="BE163" s="39">
        <v>0.65900000000000003</v>
      </c>
      <c r="BF163" s="39">
        <v>0.65900000000000003</v>
      </c>
      <c r="BG163" s="39">
        <v>0.65900000000000003</v>
      </c>
      <c r="BH163" s="39">
        <v>0.65900000000000003</v>
      </c>
      <c r="BI163" s="39">
        <v>0.65900000000000003</v>
      </c>
      <c r="BJ163" s="39">
        <v>0.65900000000000003</v>
      </c>
      <c r="BK163" s="39">
        <v>0.65900000000000003</v>
      </c>
    </row>
    <row r="164" spans="1:63" customFormat="1" ht="15" x14ac:dyDescent="0.25">
      <c r="A164" s="2"/>
      <c r="B164" s="2" t="s">
        <v>207</v>
      </c>
      <c r="C164" s="36">
        <v>0</v>
      </c>
      <c r="D164" s="36">
        <v>0</v>
      </c>
      <c r="E164" s="36">
        <v>0</v>
      </c>
      <c r="F164" s="36">
        <v>0</v>
      </c>
      <c r="G164" s="36">
        <v>0</v>
      </c>
      <c r="H164" s="36">
        <v>0</v>
      </c>
      <c r="I164" s="36">
        <v>0</v>
      </c>
      <c r="J164" s="36">
        <v>0</v>
      </c>
      <c r="K164" s="36">
        <v>0</v>
      </c>
      <c r="L164" s="36">
        <v>0</v>
      </c>
      <c r="M164" s="36">
        <v>0</v>
      </c>
      <c r="N164" s="36">
        <v>0</v>
      </c>
      <c r="O164" s="36">
        <v>0</v>
      </c>
      <c r="P164" s="36">
        <v>0</v>
      </c>
      <c r="Q164" s="36">
        <v>0</v>
      </c>
      <c r="R164" s="36">
        <v>0</v>
      </c>
      <c r="S164" s="36">
        <v>0</v>
      </c>
      <c r="T164" s="36">
        <v>0</v>
      </c>
      <c r="U164" s="36">
        <v>0</v>
      </c>
      <c r="V164" s="36">
        <v>0</v>
      </c>
      <c r="W164" s="36">
        <v>0</v>
      </c>
      <c r="X164" s="36">
        <v>0</v>
      </c>
      <c r="Y164" s="36">
        <v>0</v>
      </c>
      <c r="Z164" s="36">
        <v>0</v>
      </c>
      <c r="AA164" s="36">
        <v>0</v>
      </c>
      <c r="AB164" s="36">
        <v>0</v>
      </c>
      <c r="AC164" s="36">
        <v>0</v>
      </c>
      <c r="AD164" s="36">
        <v>0</v>
      </c>
      <c r="AE164" s="36">
        <v>0</v>
      </c>
      <c r="AF164" s="36">
        <v>6.6000000000000003E-2</v>
      </c>
      <c r="AG164" s="36">
        <v>6.2E-2</v>
      </c>
      <c r="AH164" s="36">
        <v>6.0999999999999999E-2</v>
      </c>
      <c r="AI164" s="36">
        <v>6.3E-2</v>
      </c>
      <c r="AJ164" s="36">
        <v>5.1999999999999998E-2</v>
      </c>
      <c r="AK164" s="40">
        <v>5.1999999999999998E-2</v>
      </c>
      <c r="AL164" s="40">
        <v>5.1999999999999998E-2</v>
      </c>
      <c r="AM164" s="40">
        <v>5.1999999999999998E-2</v>
      </c>
      <c r="AN164" s="40">
        <v>5.1999999999999998E-2</v>
      </c>
      <c r="AO164" s="40">
        <v>5.1999999999999998E-2</v>
      </c>
      <c r="AP164" s="40">
        <v>5.1999999999999998E-2</v>
      </c>
      <c r="AQ164" s="40">
        <v>5.1999999999999998E-2</v>
      </c>
      <c r="AR164" s="40">
        <v>5.1999999999999998E-2</v>
      </c>
      <c r="AS164" s="40">
        <v>5.1999999999999998E-2</v>
      </c>
      <c r="AT164" s="40">
        <v>5.1999999999999998E-2</v>
      </c>
      <c r="AU164" s="40">
        <v>5.1999999999999998E-2</v>
      </c>
      <c r="AV164" s="40">
        <v>5.1999999999999998E-2</v>
      </c>
      <c r="AW164" s="40">
        <v>5.1999999999999998E-2</v>
      </c>
      <c r="AX164" s="40">
        <v>5.1999999999999998E-2</v>
      </c>
      <c r="AY164" s="40">
        <v>5.1999999999999998E-2</v>
      </c>
      <c r="AZ164" s="40">
        <v>5.1999999999999998E-2</v>
      </c>
      <c r="BA164" s="40">
        <v>5.1999999999999998E-2</v>
      </c>
      <c r="BB164" s="40">
        <v>5.1999999999999998E-2</v>
      </c>
      <c r="BC164" s="40">
        <v>5.1999999999999998E-2</v>
      </c>
      <c r="BD164" s="40">
        <v>5.1999999999999998E-2</v>
      </c>
      <c r="BE164" s="40">
        <v>5.1999999999999998E-2</v>
      </c>
      <c r="BF164" s="40">
        <v>5.1999999999999998E-2</v>
      </c>
      <c r="BG164" s="40">
        <v>5.1999999999999998E-2</v>
      </c>
      <c r="BH164" s="40">
        <v>5.1999999999999998E-2</v>
      </c>
      <c r="BI164" s="40">
        <v>5.1999999999999998E-2</v>
      </c>
      <c r="BJ164" s="40">
        <v>5.1999999999999998E-2</v>
      </c>
      <c r="BK164" s="40">
        <v>5.1999999999999998E-2</v>
      </c>
    </row>
    <row r="165" spans="1:63" customFormat="1" ht="15" x14ac:dyDescent="0.25">
      <c r="A165" s="5" t="s">
        <v>9</v>
      </c>
      <c r="B165" s="5" t="s">
        <v>67</v>
      </c>
      <c r="C165" s="38">
        <v>0.183</v>
      </c>
      <c r="D165" s="38">
        <v>0.2</v>
      </c>
      <c r="E165" s="38">
        <v>0.2</v>
      </c>
      <c r="F165" s="38">
        <v>0.217</v>
      </c>
      <c r="G165" s="38">
        <v>0.23300000000000001</v>
      </c>
      <c r="H165" s="38">
        <v>0.25</v>
      </c>
      <c r="I165" s="38">
        <v>0.26200000000000001</v>
      </c>
      <c r="J165" s="38">
        <v>0.27500000000000002</v>
      </c>
      <c r="K165" s="38">
        <v>0.28699999999999998</v>
      </c>
      <c r="L165" s="38">
        <v>0.3</v>
      </c>
      <c r="M165" s="38">
        <v>0.42</v>
      </c>
      <c r="N165" s="38">
        <v>0.5</v>
      </c>
      <c r="O165" s="38">
        <v>0.55000000000000004</v>
      </c>
      <c r="P165" s="38">
        <v>0.6</v>
      </c>
      <c r="Q165" s="38">
        <v>0.65</v>
      </c>
      <c r="R165" s="38">
        <v>0.72699999999999998</v>
      </c>
      <c r="S165" s="38">
        <v>0.80500000000000005</v>
      </c>
      <c r="T165" s="38">
        <v>0.88200000000000001</v>
      </c>
      <c r="U165" s="38">
        <v>0.92200000000000004</v>
      </c>
      <c r="V165" s="38">
        <v>0.94799999999999995</v>
      </c>
      <c r="W165" s="38">
        <v>0.97299999999999998</v>
      </c>
      <c r="X165" s="38">
        <v>0.96499999999999997</v>
      </c>
      <c r="Y165" s="38">
        <v>0.97199999999999998</v>
      </c>
      <c r="Z165" s="38">
        <v>0.97899999999999998</v>
      </c>
      <c r="AA165" s="38">
        <v>0.97399999999999998</v>
      </c>
      <c r="AB165" s="38">
        <v>0.97799999999999998</v>
      </c>
      <c r="AC165" s="38">
        <v>0.98099999999999998</v>
      </c>
      <c r="AD165" s="38">
        <v>0.98</v>
      </c>
      <c r="AE165" s="38">
        <v>0.98199999999999998</v>
      </c>
      <c r="AF165" s="38">
        <v>0.98699999999999999</v>
      </c>
      <c r="AG165" s="38">
        <v>0.98499999999999999</v>
      </c>
      <c r="AH165" s="38">
        <v>0.98599999999999999</v>
      </c>
      <c r="AI165" s="38">
        <v>0.98599999999999999</v>
      </c>
      <c r="AJ165" s="38">
        <v>0.28599999999999998</v>
      </c>
      <c r="AK165" s="39">
        <v>0.38799999999999996</v>
      </c>
      <c r="AL165" s="39">
        <v>0.48999999999999994</v>
      </c>
      <c r="AM165" s="39">
        <v>0.59199999999999997</v>
      </c>
      <c r="AN165" s="39">
        <v>0.69399999999999995</v>
      </c>
      <c r="AO165" s="39">
        <v>0.79599999999999993</v>
      </c>
      <c r="AP165" s="39">
        <v>0.89799999999999991</v>
      </c>
      <c r="AQ165" s="39">
        <v>1</v>
      </c>
      <c r="AR165" s="39">
        <v>1</v>
      </c>
      <c r="AS165" s="39">
        <v>1</v>
      </c>
      <c r="AT165" s="39">
        <v>1</v>
      </c>
      <c r="AU165" s="39">
        <v>1</v>
      </c>
      <c r="AV165" s="39">
        <v>1</v>
      </c>
      <c r="AW165" s="39">
        <v>1</v>
      </c>
      <c r="AX165" s="39">
        <v>1</v>
      </c>
      <c r="AY165" s="39">
        <v>1</v>
      </c>
      <c r="AZ165" s="39">
        <v>1</v>
      </c>
      <c r="BA165" s="39">
        <v>1</v>
      </c>
      <c r="BB165" s="39">
        <v>1</v>
      </c>
      <c r="BC165" s="39">
        <v>1</v>
      </c>
      <c r="BD165" s="39">
        <v>1</v>
      </c>
      <c r="BE165" s="39">
        <v>1</v>
      </c>
      <c r="BF165" s="39">
        <v>1</v>
      </c>
      <c r="BG165" s="39">
        <v>1</v>
      </c>
      <c r="BH165" s="39">
        <v>1</v>
      </c>
      <c r="BI165" s="39">
        <v>1</v>
      </c>
      <c r="BJ165" s="39">
        <v>1</v>
      </c>
      <c r="BK165" s="39">
        <v>1</v>
      </c>
    </row>
    <row r="166" spans="1:63" customFormat="1" ht="15" x14ac:dyDescent="0.25">
      <c r="A166" s="15"/>
      <c r="B166" s="15" t="s">
        <v>68</v>
      </c>
      <c r="C166" s="36">
        <v>0.81699999999999995</v>
      </c>
      <c r="D166" s="36">
        <v>0.8</v>
      </c>
      <c r="E166" s="36">
        <v>0.8</v>
      </c>
      <c r="F166" s="36">
        <v>0.78300000000000003</v>
      </c>
      <c r="G166" s="36">
        <v>0.76700000000000002</v>
      </c>
      <c r="H166" s="36">
        <v>0.75</v>
      </c>
      <c r="I166" s="36">
        <v>0.73799999999999999</v>
      </c>
      <c r="J166" s="36">
        <v>0.72499999999999998</v>
      </c>
      <c r="K166" s="36">
        <v>0.71299999999999997</v>
      </c>
      <c r="L166" s="36">
        <v>0.7</v>
      </c>
      <c r="M166" s="36">
        <v>0.57999999999999996</v>
      </c>
      <c r="N166" s="36">
        <v>0.5</v>
      </c>
      <c r="O166" s="36">
        <v>0.45</v>
      </c>
      <c r="P166" s="36">
        <v>0.4</v>
      </c>
      <c r="Q166" s="36">
        <v>0.35</v>
      </c>
      <c r="R166" s="36">
        <v>0.27299999999999996</v>
      </c>
      <c r="S166" s="36">
        <v>0.19499999999999995</v>
      </c>
      <c r="T166" s="36">
        <v>0.11799999999999999</v>
      </c>
      <c r="U166" s="36">
        <v>7.8E-2</v>
      </c>
      <c r="V166" s="36">
        <v>5.2000000000000005E-2</v>
      </c>
      <c r="W166" s="36">
        <v>2.7E-2</v>
      </c>
      <c r="X166" s="36">
        <v>3.5000000000000003E-2</v>
      </c>
      <c r="Y166" s="36">
        <v>2.8000000000000001E-2</v>
      </c>
      <c r="Z166" s="36">
        <v>2.1000000000000001E-2</v>
      </c>
      <c r="AA166" s="36">
        <v>2.5999999999999999E-2</v>
      </c>
      <c r="AB166" s="36">
        <v>2.1999999999999999E-2</v>
      </c>
      <c r="AC166" s="36">
        <v>1.9E-2</v>
      </c>
      <c r="AD166" s="36">
        <v>0.02</v>
      </c>
      <c r="AE166" s="36">
        <v>1.7999999999999999E-2</v>
      </c>
      <c r="AF166" s="36">
        <v>1.2999999999999999E-2</v>
      </c>
      <c r="AG166" s="36">
        <v>1.4999999999999999E-2</v>
      </c>
      <c r="AH166" s="36">
        <v>1.4E-2</v>
      </c>
      <c r="AI166" s="36">
        <v>1.4E-2</v>
      </c>
      <c r="AJ166" s="36">
        <v>0.71399999999999997</v>
      </c>
      <c r="AK166" s="39">
        <v>0.61199999999999999</v>
      </c>
      <c r="AL166" s="39">
        <v>0.51</v>
      </c>
      <c r="AM166" s="39">
        <v>0.40800000000000003</v>
      </c>
      <c r="AN166" s="39">
        <v>0.30600000000000005</v>
      </c>
      <c r="AO166" s="39">
        <v>0.20400000000000007</v>
      </c>
      <c r="AP166" s="39">
        <v>0.10200000000000008</v>
      </c>
      <c r="AQ166" s="39">
        <v>0</v>
      </c>
      <c r="AR166" s="39">
        <v>0</v>
      </c>
      <c r="AS166" s="39">
        <v>0</v>
      </c>
      <c r="AT166" s="39">
        <v>0</v>
      </c>
      <c r="AU166" s="39">
        <v>0</v>
      </c>
      <c r="AV166" s="39">
        <v>0</v>
      </c>
      <c r="AW166" s="39">
        <v>0</v>
      </c>
      <c r="AX166" s="39">
        <v>0</v>
      </c>
      <c r="AY166" s="39">
        <v>0</v>
      </c>
      <c r="AZ166" s="39">
        <v>0</v>
      </c>
      <c r="BA166" s="39">
        <v>0</v>
      </c>
      <c r="BB166" s="39">
        <v>0</v>
      </c>
      <c r="BC166" s="39">
        <v>0</v>
      </c>
      <c r="BD166" s="39">
        <v>0</v>
      </c>
      <c r="BE166" s="39">
        <v>0</v>
      </c>
      <c r="BF166" s="39">
        <v>0</v>
      </c>
      <c r="BG166" s="39">
        <v>0</v>
      </c>
      <c r="BH166" s="39">
        <v>0</v>
      </c>
      <c r="BI166" s="39">
        <v>0</v>
      </c>
      <c r="BJ166" s="39">
        <v>0</v>
      </c>
      <c r="BK166" s="39">
        <v>0</v>
      </c>
    </row>
    <row r="167" spans="1:63" customFormat="1" ht="15" x14ac:dyDescent="0.25">
      <c r="A167" t="s">
        <v>194</v>
      </c>
      <c r="B167" s="76" t="s">
        <v>70</v>
      </c>
      <c r="C167" s="35">
        <v>0</v>
      </c>
      <c r="D167" s="35">
        <v>0</v>
      </c>
      <c r="E167" s="35">
        <v>1.6350266181001431E-2</v>
      </c>
      <c r="F167" s="35">
        <v>1.6407003792455334E-2</v>
      </c>
      <c r="G167" s="35">
        <v>1.6442751105755771E-2</v>
      </c>
      <c r="H167" s="35">
        <v>5.0778548027447259E-2</v>
      </c>
      <c r="I167" s="35">
        <v>8.4577252622560106E-2</v>
      </c>
      <c r="J167" s="35">
        <v>7.7878133295056315E-2</v>
      </c>
      <c r="K167" s="35">
        <v>7.736450474677814E-2</v>
      </c>
      <c r="L167" s="35">
        <v>7.7172059278695956E-2</v>
      </c>
      <c r="M167" s="35">
        <v>7.9499952990934541E-2</v>
      </c>
      <c r="N167" s="35">
        <v>7.9935305138937748E-2</v>
      </c>
      <c r="O167" s="35">
        <v>7.3115752211157028E-2</v>
      </c>
      <c r="P167" s="35">
        <v>7.4150099999980637E-2</v>
      </c>
      <c r="Q167" s="35">
        <v>6.4915814268514782E-2</v>
      </c>
      <c r="R167" s="35">
        <v>6.846694822717328E-2</v>
      </c>
      <c r="S167" s="35">
        <v>5.1417747164649384E-2</v>
      </c>
      <c r="T167" s="35">
        <v>4.786034212769355E-2</v>
      </c>
      <c r="U167" s="35">
        <v>4.5524442957565879E-2</v>
      </c>
      <c r="V167" s="35">
        <v>5.0808545532205214E-2</v>
      </c>
      <c r="W167" s="35">
        <v>5.183090260262372E-2</v>
      </c>
      <c r="X167" s="35">
        <v>6.1897327049571176E-2</v>
      </c>
      <c r="Y167" s="35">
        <v>5.5802148788619568E-2</v>
      </c>
      <c r="Z167" s="35">
        <v>4.0066580660077594E-2</v>
      </c>
      <c r="AA167" s="35">
        <v>4.0163982232254626E-2</v>
      </c>
      <c r="AB167" s="35">
        <v>5.1637314958018515E-2</v>
      </c>
      <c r="AC167" s="35">
        <v>5.0375640383817803E-2</v>
      </c>
      <c r="AD167" s="35">
        <v>6.214986381432544E-2</v>
      </c>
      <c r="AE167" s="35">
        <v>7.3459627028134161E-2</v>
      </c>
      <c r="AF167" s="35">
        <v>8.0750253200635225E-2</v>
      </c>
      <c r="AG167" s="35">
        <v>6.6595923685418057E-2</v>
      </c>
      <c r="AH167" s="35">
        <v>5.3777405072642538E-2</v>
      </c>
      <c r="AI167" s="35">
        <v>6.6271358802605207E-2</v>
      </c>
      <c r="AJ167" s="35">
        <v>7.0308618410722015E-2</v>
      </c>
      <c r="AK167" s="41">
        <v>6.3227828587886448E-2</v>
      </c>
      <c r="AL167" s="41">
        <v>6.3227828587886448E-2</v>
      </c>
      <c r="AM167" s="41">
        <v>6.3227828587886448E-2</v>
      </c>
      <c r="AN167" s="41">
        <v>6.3227828587886448E-2</v>
      </c>
      <c r="AO167" s="41">
        <v>6.3227828587886448E-2</v>
      </c>
      <c r="AP167" s="41">
        <v>6.3227828587886448E-2</v>
      </c>
      <c r="AQ167" s="41">
        <v>6.3227828587886448E-2</v>
      </c>
      <c r="AR167" s="41">
        <v>6.3227828587886448E-2</v>
      </c>
      <c r="AS167" s="41">
        <v>6.3227828587886448E-2</v>
      </c>
      <c r="AT167" s="41">
        <v>6.3227828587886448E-2</v>
      </c>
      <c r="AU167" s="41">
        <v>6.3227828587886448E-2</v>
      </c>
      <c r="AV167" s="41">
        <v>7.1232821252365783E-2</v>
      </c>
      <c r="AW167" s="41">
        <v>7.1232821252365783E-2</v>
      </c>
      <c r="AX167" s="41">
        <v>7.1232821252365783E-2</v>
      </c>
      <c r="AY167" s="41">
        <v>7.1232821252365783E-2</v>
      </c>
      <c r="AZ167" s="41">
        <v>7.1232821252365783E-2</v>
      </c>
      <c r="BA167" s="41">
        <v>7.1232821252365783E-2</v>
      </c>
      <c r="BB167" s="41">
        <v>7.1232821252365783E-2</v>
      </c>
      <c r="BC167" s="41">
        <v>7.1232821252365783E-2</v>
      </c>
      <c r="BD167" s="41">
        <v>7.1232821252365783E-2</v>
      </c>
      <c r="BE167" s="41">
        <v>7.1232821252365783E-2</v>
      </c>
      <c r="BF167" s="41">
        <v>7.1232821252365783E-2</v>
      </c>
      <c r="BG167" s="41">
        <v>7.1232821252365783E-2</v>
      </c>
      <c r="BH167" s="41">
        <v>7.1232821252365783E-2</v>
      </c>
      <c r="BI167" s="41">
        <v>7.1232821252365783E-2</v>
      </c>
      <c r="BJ167" s="41">
        <v>7.1232821252365783E-2</v>
      </c>
      <c r="BK167" s="41">
        <v>7.1232821252365783E-2</v>
      </c>
    </row>
    <row r="168" spans="1:63" customFormat="1" ht="15" x14ac:dyDescent="0.25">
      <c r="B168" s="76" t="s">
        <v>71</v>
      </c>
      <c r="C168" s="38">
        <v>0</v>
      </c>
      <c r="D168" s="38">
        <v>0</v>
      </c>
      <c r="E168" s="38">
        <v>0</v>
      </c>
      <c r="F168" s="38">
        <v>0</v>
      </c>
      <c r="G168" s="38">
        <v>5.6961115425163801E-3</v>
      </c>
      <c r="H168" s="38">
        <v>2.3940968212254821E-2</v>
      </c>
      <c r="I168" s="38">
        <v>4.6500209430570399E-2</v>
      </c>
      <c r="J168" s="38">
        <v>5.3922980192415461E-2</v>
      </c>
      <c r="K168" s="38">
        <v>7.9071678958945943E-2</v>
      </c>
      <c r="L168" s="38">
        <v>0.10041689188279394</v>
      </c>
      <c r="M168" s="38">
        <v>0.10114677711472504</v>
      </c>
      <c r="N168" s="38">
        <v>0.10549986918493297</v>
      </c>
      <c r="O168" s="38">
        <v>0.10823622416334204</v>
      </c>
      <c r="P168" s="38">
        <v>0.12149982470927062</v>
      </c>
      <c r="Q168" s="38">
        <v>0.11218878886367376</v>
      </c>
      <c r="R168" s="38">
        <v>0.12135029117474901</v>
      </c>
      <c r="S168" s="38">
        <v>0.12068887876146865</v>
      </c>
      <c r="T168" s="38">
        <v>0.12781832674754678</v>
      </c>
      <c r="U168" s="38">
        <v>0.12781482191238333</v>
      </c>
      <c r="V168" s="38">
        <v>0.11630738792480889</v>
      </c>
      <c r="W168" s="38">
        <v>0.11798991312213021</v>
      </c>
      <c r="X168" s="38">
        <v>0.12590479024855949</v>
      </c>
      <c r="Y168" s="38">
        <v>0.15601350765484887</v>
      </c>
      <c r="Z168" s="38">
        <v>0.14769641498224681</v>
      </c>
      <c r="AA168" s="38">
        <v>0.1615150515436122</v>
      </c>
      <c r="AB168" s="38">
        <v>0.19162284847702191</v>
      </c>
      <c r="AC168" s="38">
        <v>0.21186630005173379</v>
      </c>
      <c r="AD168" s="38">
        <v>0.23370938371845298</v>
      </c>
      <c r="AE168" s="38">
        <v>0.26654621612638968</v>
      </c>
      <c r="AF168" s="38">
        <v>0.25114290057935662</v>
      </c>
      <c r="AG168" s="38">
        <v>0.26200238397289471</v>
      </c>
      <c r="AH168" s="38">
        <v>0.27596299971487614</v>
      </c>
      <c r="AI168" s="38">
        <v>0.28179488037859907</v>
      </c>
      <c r="AJ168" s="38">
        <v>0.26589664240145655</v>
      </c>
      <c r="AK168" s="39">
        <v>0.27468796456353939</v>
      </c>
      <c r="AL168" s="39">
        <v>0.27468796456353939</v>
      </c>
      <c r="AM168" s="39">
        <v>0.27468796456353939</v>
      </c>
      <c r="AN168" s="39">
        <v>0.27468796456353939</v>
      </c>
      <c r="AO168" s="39">
        <v>0.27468796456353939</v>
      </c>
      <c r="AP168" s="39">
        <v>0.27468796456353939</v>
      </c>
      <c r="AQ168" s="39">
        <v>0.27468796456353939</v>
      </c>
      <c r="AR168" s="39">
        <v>0.27468796456353939</v>
      </c>
      <c r="AS168" s="39">
        <v>0.27468796456353939</v>
      </c>
      <c r="AT168" s="39">
        <v>0.27468796456353939</v>
      </c>
      <c r="AU168" s="39">
        <v>0.27468796456353939</v>
      </c>
      <c r="AV168" s="39">
        <v>0.30946497953401975</v>
      </c>
      <c r="AW168" s="39">
        <v>0.30946497953401975</v>
      </c>
      <c r="AX168" s="39">
        <v>0.30946497953401975</v>
      </c>
      <c r="AY168" s="39">
        <v>0.30946497953401975</v>
      </c>
      <c r="AZ168" s="39">
        <v>0.30946497953401975</v>
      </c>
      <c r="BA168" s="39">
        <v>0.30946497953401975</v>
      </c>
      <c r="BB168" s="39">
        <v>0.30946497953401975</v>
      </c>
      <c r="BC168" s="39">
        <v>0.30946497953401975</v>
      </c>
      <c r="BD168" s="39">
        <v>0.30946497953401975</v>
      </c>
      <c r="BE168" s="39">
        <v>0.30946497953401975</v>
      </c>
      <c r="BF168" s="39">
        <v>0.30946497953401975</v>
      </c>
      <c r="BG168" s="39">
        <v>0.30946497953401975</v>
      </c>
      <c r="BH168" s="39">
        <v>0.30946497953401975</v>
      </c>
      <c r="BI168" s="39">
        <v>0.30946497953401975</v>
      </c>
      <c r="BJ168" s="39">
        <v>0.30946497953401975</v>
      </c>
      <c r="BK168" s="39">
        <v>0.30946497953401975</v>
      </c>
    </row>
    <row r="169" spans="1:63" customFormat="1" ht="15" x14ac:dyDescent="0.25">
      <c r="B169" s="76" t="s">
        <v>72</v>
      </c>
      <c r="C169" s="38">
        <v>5.2702517107063203E-2</v>
      </c>
      <c r="D169" s="38">
        <v>7.3550001438671769E-2</v>
      </c>
      <c r="E169" s="38">
        <v>8.1448871998336794E-2</v>
      </c>
      <c r="F169" s="38">
        <v>8.2696635120778822E-2</v>
      </c>
      <c r="G169" s="38">
        <v>0.10312402316591864</v>
      </c>
      <c r="H169" s="38">
        <v>0.14428447963412225</v>
      </c>
      <c r="I169" s="38">
        <v>0.14446656615602455</v>
      </c>
      <c r="J169" s="38">
        <v>0.15052688373232551</v>
      </c>
      <c r="K169" s="38">
        <v>0.12898342149665049</v>
      </c>
      <c r="L169" s="38">
        <v>0.1467792789539123</v>
      </c>
      <c r="M169" s="38">
        <v>0.15086398461676478</v>
      </c>
      <c r="N169" s="38">
        <v>0.14434368589261407</v>
      </c>
      <c r="O169" s="38">
        <v>0.15863554841372213</v>
      </c>
      <c r="P169" s="38">
        <v>0.15990294436137131</v>
      </c>
      <c r="Q169" s="38">
        <v>0.18771194016624265</v>
      </c>
      <c r="R169" s="38">
        <v>0.20739733942650693</v>
      </c>
      <c r="S169" s="38">
        <v>0.19527189372642123</v>
      </c>
      <c r="T169" s="38">
        <v>0.16259987438042064</v>
      </c>
      <c r="U169" s="38">
        <v>0.14865756582530804</v>
      </c>
      <c r="V169" s="38">
        <v>0.14364719679262206</v>
      </c>
      <c r="W169" s="38">
        <v>0.12752734320849313</v>
      </c>
      <c r="X169" s="38">
        <v>0.13465752967760378</v>
      </c>
      <c r="Y169" s="38">
        <v>0.15017342982819676</v>
      </c>
      <c r="Z169" s="38">
        <v>0.17179425111092919</v>
      </c>
      <c r="AA169" s="38">
        <v>0.17221188171163213</v>
      </c>
      <c r="AB169" s="38">
        <v>0.16268388768661449</v>
      </c>
      <c r="AC169" s="38">
        <v>0.21975088024573583</v>
      </c>
      <c r="AD169" s="38">
        <v>0.28918712142175923</v>
      </c>
      <c r="AE169" s="38">
        <v>0.3085804060535568</v>
      </c>
      <c r="AF169" s="38">
        <v>0.34666107241380578</v>
      </c>
      <c r="AG169" s="38">
        <v>0.38066765423197513</v>
      </c>
      <c r="AH169" s="38">
        <v>0.42157161765488627</v>
      </c>
      <c r="AI169" s="38">
        <v>0.40260397265972125</v>
      </c>
      <c r="AJ169" s="38">
        <v>0.4155239348073671</v>
      </c>
      <c r="AK169" s="39">
        <v>0.41331570482589292</v>
      </c>
      <c r="AL169" s="39">
        <v>0.41331570482589292</v>
      </c>
      <c r="AM169" s="39">
        <v>0.41331570482589292</v>
      </c>
      <c r="AN169" s="39">
        <v>0.41331570482589292</v>
      </c>
      <c r="AO169" s="39">
        <v>0.41331570482589292</v>
      </c>
      <c r="AP169" s="39">
        <v>0.41331570482589292</v>
      </c>
      <c r="AQ169" s="39">
        <v>0.41331570482589292</v>
      </c>
      <c r="AR169" s="39">
        <v>0.41331570482589292</v>
      </c>
      <c r="AS169" s="39">
        <v>0.41331570482589292</v>
      </c>
      <c r="AT169" s="39">
        <v>0.41331570482589292</v>
      </c>
      <c r="AU169" s="39">
        <v>0.41331570482589292</v>
      </c>
      <c r="AV169" s="39">
        <v>0.4656437581394185</v>
      </c>
      <c r="AW169" s="39">
        <v>0.4656437581394185</v>
      </c>
      <c r="AX169" s="39">
        <v>0.4656437581394185</v>
      </c>
      <c r="AY169" s="39">
        <v>0.4656437581394185</v>
      </c>
      <c r="AZ169" s="39">
        <v>0.4656437581394185</v>
      </c>
      <c r="BA169" s="39">
        <v>0.4656437581394185</v>
      </c>
      <c r="BB169" s="39">
        <v>0.4656437581394185</v>
      </c>
      <c r="BC169" s="39">
        <v>0.4656437581394185</v>
      </c>
      <c r="BD169" s="39">
        <v>0.4656437581394185</v>
      </c>
      <c r="BE169" s="39">
        <v>0.4656437581394185</v>
      </c>
      <c r="BF169" s="39">
        <v>0.4656437581394185</v>
      </c>
      <c r="BG169" s="39">
        <v>0.4656437581394185</v>
      </c>
      <c r="BH169" s="39">
        <v>0.4656437581394185</v>
      </c>
      <c r="BI169" s="39">
        <v>0.4656437581394185</v>
      </c>
      <c r="BJ169" s="39">
        <v>0.4656437581394185</v>
      </c>
      <c r="BK169" s="39">
        <v>0.4656437581394185</v>
      </c>
    </row>
    <row r="170" spans="1:63" customFormat="1" ht="15" x14ac:dyDescent="0.25">
      <c r="B170" s="76" t="s">
        <v>73</v>
      </c>
      <c r="C170" s="38">
        <v>0</v>
      </c>
      <c r="D170" s="38">
        <v>0</v>
      </c>
      <c r="E170" s="38">
        <v>0</v>
      </c>
      <c r="F170" s="38">
        <v>0</v>
      </c>
      <c r="G170" s="38">
        <v>0</v>
      </c>
      <c r="H170" s="38">
        <v>0</v>
      </c>
      <c r="I170" s="38">
        <v>4.4820182863406048E-3</v>
      </c>
      <c r="J170" s="38">
        <v>2.1643988754916697E-3</v>
      </c>
      <c r="K170" s="38">
        <v>3.1278956177222691E-3</v>
      </c>
      <c r="L170" s="38">
        <v>9.6054648750302184E-4</v>
      </c>
      <c r="M170" s="38">
        <v>0</v>
      </c>
      <c r="N170" s="38">
        <v>9.3328107710563774E-4</v>
      </c>
      <c r="O170" s="38">
        <v>9.298196374884929E-4</v>
      </c>
      <c r="P170" s="38">
        <v>0</v>
      </c>
      <c r="Q170" s="38">
        <v>0</v>
      </c>
      <c r="R170" s="38">
        <v>0</v>
      </c>
      <c r="S170" s="38">
        <v>0</v>
      </c>
      <c r="T170" s="38">
        <v>0</v>
      </c>
      <c r="U170" s="38">
        <v>0</v>
      </c>
      <c r="V170" s="38">
        <v>0</v>
      </c>
      <c r="W170" s="38">
        <v>0</v>
      </c>
      <c r="X170" s="38">
        <v>0</v>
      </c>
      <c r="Y170" s="38">
        <v>0</v>
      </c>
      <c r="Z170" s="38">
        <v>0</v>
      </c>
      <c r="AA170" s="38">
        <v>0</v>
      </c>
      <c r="AB170" s="38">
        <v>0</v>
      </c>
      <c r="AC170" s="38">
        <v>0</v>
      </c>
      <c r="AD170" s="38">
        <v>0</v>
      </c>
      <c r="AE170" s="38">
        <v>0</v>
      </c>
      <c r="AF170" s="38">
        <v>0</v>
      </c>
      <c r="AG170" s="38">
        <v>0</v>
      </c>
      <c r="AH170" s="38">
        <v>0</v>
      </c>
      <c r="AI170" s="38">
        <v>0</v>
      </c>
      <c r="AJ170" s="38">
        <v>0</v>
      </c>
      <c r="AK170" s="39">
        <v>0</v>
      </c>
      <c r="AL170" s="39">
        <v>0</v>
      </c>
      <c r="AM170" s="39">
        <v>0</v>
      </c>
      <c r="AN170" s="39">
        <v>0</v>
      </c>
      <c r="AO170" s="39">
        <v>0</v>
      </c>
      <c r="AP170" s="39">
        <v>0</v>
      </c>
      <c r="AQ170" s="39">
        <v>0</v>
      </c>
      <c r="AR170" s="39">
        <v>0</v>
      </c>
      <c r="AS170" s="39">
        <v>0</v>
      </c>
      <c r="AT170" s="39">
        <v>0</v>
      </c>
      <c r="AU170" s="39">
        <v>0</v>
      </c>
      <c r="AV170" s="39">
        <v>0</v>
      </c>
      <c r="AW170" s="39">
        <v>0</v>
      </c>
      <c r="AX170" s="39">
        <v>0</v>
      </c>
      <c r="AY170" s="39">
        <v>0</v>
      </c>
      <c r="AZ170" s="39">
        <v>0</v>
      </c>
      <c r="BA170" s="39">
        <v>0</v>
      </c>
      <c r="BB170" s="39">
        <v>0</v>
      </c>
      <c r="BC170" s="39">
        <v>0</v>
      </c>
      <c r="BD170" s="39">
        <v>0</v>
      </c>
      <c r="BE170" s="39">
        <v>0</v>
      </c>
      <c r="BF170" s="39">
        <v>0</v>
      </c>
      <c r="BG170" s="39">
        <v>0</v>
      </c>
      <c r="BH170" s="39">
        <v>0</v>
      </c>
      <c r="BI170" s="39">
        <v>0</v>
      </c>
      <c r="BJ170" s="39">
        <v>0</v>
      </c>
      <c r="BK170" s="39">
        <v>0</v>
      </c>
    </row>
    <row r="171" spans="1:63" customFormat="1" ht="15" x14ac:dyDescent="0.25">
      <c r="B171" s="76" t="s">
        <v>74</v>
      </c>
      <c r="C171" s="38">
        <v>0.75388846589357084</v>
      </c>
      <c r="D171" s="38">
        <v>0.70580549339410892</v>
      </c>
      <c r="E171" s="38">
        <v>0.65818824787974384</v>
      </c>
      <c r="F171" s="38">
        <v>0.67669917590076711</v>
      </c>
      <c r="G171" s="38">
        <v>0.68788254368367141</v>
      </c>
      <c r="H171" s="38">
        <v>0.56171888560050398</v>
      </c>
      <c r="I171" s="38">
        <v>0.51834946970894491</v>
      </c>
      <c r="J171" s="38">
        <v>0.47235948267091427</v>
      </c>
      <c r="K171" s="38">
        <v>0.43861834519621806</v>
      </c>
      <c r="L171" s="38">
        <v>0.3840827434170962</v>
      </c>
      <c r="M171" s="38">
        <v>0.37595127111534948</v>
      </c>
      <c r="N171" s="38">
        <v>0.37109315101825413</v>
      </c>
      <c r="O171" s="38">
        <v>0.35886693499458067</v>
      </c>
      <c r="P171" s="38">
        <v>0.4350106505951245</v>
      </c>
      <c r="Q171" s="38">
        <v>0.43918559911044147</v>
      </c>
      <c r="R171" s="38">
        <v>0.41251031195694404</v>
      </c>
      <c r="S171" s="38">
        <v>0.44919497121915608</v>
      </c>
      <c r="T171" s="38">
        <v>0.44033884081345775</v>
      </c>
      <c r="U171" s="38">
        <v>0.44014473809963439</v>
      </c>
      <c r="V171" s="38">
        <v>0.43463943900817137</v>
      </c>
      <c r="W171" s="38">
        <v>0.44432134876273804</v>
      </c>
      <c r="X171" s="38">
        <v>0.44323625138523504</v>
      </c>
      <c r="Y171" s="38">
        <v>0.42765123925694615</v>
      </c>
      <c r="Z171" s="38">
        <v>0.4311541811097912</v>
      </c>
      <c r="AA171" s="38">
        <v>0.41949048109243725</v>
      </c>
      <c r="AB171" s="38">
        <v>0.37641557562218952</v>
      </c>
      <c r="AC171" s="38">
        <v>0.31983543956557597</v>
      </c>
      <c r="AD171" s="38">
        <v>0.23383117078657095</v>
      </c>
      <c r="AE171" s="38">
        <v>0.17273922197209771</v>
      </c>
      <c r="AF171" s="38">
        <v>0.15190641691208609</v>
      </c>
      <c r="AG171" s="38">
        <v>0.13051462430810576</v>
      </c>
      <c r="AH171" s="38">
        <v>0.10539290441372157</v>
      </c>
      <c r="AI171" s="38">
        <v>8.6620692293717161E-2</v>
      </c>
      <c r="AJ171" s="38">
        <v>9.2802665506949683E-2</v>
      </c>
      <c r="AK171" s="39">
        <v>9.5110060948485217E-2</v>
      </c>
      <c r="AL171" s="39">
        <v>9.5110060948485217E-2</v>
      </c>
      <c r="AM171" s="39">
        <v>9.5110060948485217E-2</v>
      </c>
      <c r="AN171" s="39">
        <v>9.5110060948485217E-2</v>
      </c>
      <c r="AO171" s="39">
        <v>9.5110060948485217E-2</v>
      </c>
      <c r="AP171" s="39">
        <v>9.5110060948485217E-2</v>
      </c>
      <c r="AQ171" s="39">
        <v>9.5110060948485217E-2</v>
      </c>
      <c r="AR171" s="39">
        <v>9.5110060948485217E-2</v>
      </c>
      <c r="AS171" s="39">
        <v>9.5110060948485217E-2</v>
      </c>
      <c r="AT171" s="39">
        <v>9.5110060948485217E-2</v>
      </c>
      <c r="AU171" s="39">
        <v>9.5110060948485217E-2</v>
      </c>
      <c r="AV171" s="39">
        <v>0</v>
      </c>
      <c r="AW171" s="39">
        <v>0</v>
      </c>
      <c r="AX171" s="39">
        <v>0</v>
      </c>
      <c r="AY171" s="39">
        <v>0</v>
      </c>
      <c r="AZ171" s="39">
        <v>0</v>
      </c>
      <c r="BA171" s="39">
        <v>0</v>
      </c>
      <c r="BB171" s="39">
        <v>0</v>
      </c>
      <c r="BC171" s="39">
        <v>0</v>
      </c>
      <c r="BD171" s="39">
        <v>0</v>
      </c>
      <c r="BE171" s="39">
        <v>0</v>
      </c>
      <c r="BF171" s="39">
        <v>0</v>
      </c>
      <c r="BG171" s="39">
        <v>0</v>
      </c>
      <c r="BH171" s="39">
        <v>0</v>
      </c>
      <c r="BI171" s="39">
        <v>0</v>
      </c>
      <c r="BJ171" s="39">
        <v>0</v>
      </c>
      <c r="BK171" s="39">
        <v>0</v>
      </c>
    </row>
    <row r="172" spans="1:63" customFormat="1" ht="15" x14ac:dyDescent="0.25">
      <c r="A172" s="2"/>
      <c r="B172" s="77" t="s">
        <v>75</v>
      </c>
      <c r="C172" s="36">
        <v>0.19340901699936594</v>
      </c>
      <c r="D172" s="36">
        <v>0.22064450516721928</v>
      </c>
      <c r="E172" s="36">
        <v>0.24401261394091797</v>
      </c>
      <c r="F172" s="36">
        <v>0.22419718518599868</v>
      </c>
      <c r="G172" s="36">
        <v>0.18685457050213772</v>
      </c>
      <c r="H172" s="36">
        <v>0.2192771185256718</v>
      </c>
      <c r="I172" s="36">
        <v>0.20162448379555942</v>
      </c>
      <c r="J172" s="36">
        <v>0.24314812123379692</v>
      </c>
      <c r="K172" s="36">
        <v>0.27283415398368527</v>
      </c>
      <c r="L172" s="36">
        <v>0.29058847997999848</v>
      </c>
      <c r="M172" s="36">
        <v>0.29253801416222625</v>
      </c>
      <c r="N172" s="36">
        <v>0.29819470768815548</v>
      </c>
      <c r="O172" s="36">
        <v>0.3002157205797098</v>
      </c>
      <c r="P172" s="36">
        <v>0.20943648033425291</v>
      </c>
      <c r="Q172" s="36">
        <v>0.19599785759112739</v>
      </c>
      <c r="R172" s="36">
        <v>0.19027510921462681</v>
      </c>
      <c r="S172" s="36">
        <v>0.18342650912830463</v>
      </c>
      <c r="T172" s="36">
        <v>0.22138261593088135</v>
      </c>
      <c r="U172" s="36">
        <v>0.23785843120510841</v>
      </c>
      <c r="V172" s="36">
        <v>0.25459743074219249</v>
      </c>
      <c r="W172" s="36">
        <v>0.25833049230401484</v>
      </c>
      <c r="X172" s="36">
        <v>0.23430410163903051</v>
      </c>
      <c r="Y172" s="36">
        <v>0.21035967447138867</v>
      </c>
      <c r="Z172" s="36">
        <v>0.2092885721369552</v>
      </c>
      <c r="AA172" s="36">
        <v>0.2066186034200638</v>
      </c>
      <c r="AB172" s="36">
        <v>0.21764037325615554</v>
      </c>
      <c r="AC172" s="36">
        <v>0.19817173975313657</v>
      </c>
      <c r="AD172" s="36">
        <v>0.18112246025889131</v>
      </c>
      <c r="AE172" s="36">
        <v>0.17867452881982171</v>
      </c>
      <c r="AF172" s="36">
        <v>0.16953935689411617</v>
      </c>
      <c r="AG172" s="36">
        <v>0.16021941380160645</v>
      </c>
      <c r="AH172" s="36">
        <v>0.14329507314387357</v>
      </c>
      <c r="AI172" s="36">
        <v>0.16270909586535731</v>
      </c>
      <c r="AJ172" s="36">
        <v>0.15546813887350469</v>
      </c>
      <c r="AK172" s="40">
        <v>0.15365844107419602</v>
      </c>
      <c r="AL172" s="40">
        <v>0.15365844107419602</v>
      </c>
      <c r="AM172" s="40">
        <v>0.15365844107419602</v>
      </c>
      <c r="AN172" s="40">
        <v>0.15365844107419602</v>
      </c>
      <c r="AO172" s="40">
        <v>0.15365844107419602</v>
      </c>
      <c r="AP172" s="40">
        <v>0.15365844107419602</v>
      </c>
      <c r="AQ172" s="40">
        <v>0.15365844107419602</v>
      </c>
      <c r="AR172" s="40">
        <v>0.15365844107419602</v>
      </c>
      <c r="AS172" s="40">
        <v>0.15365844107419602</v>
      </c>
      <c r="AT172" s="40">
        <v>0.15365844107419602</v>
      </c>
      <c r="AU172" s="40">
        <v>0.15365844107419602</v>
      </c>
      <c r="AV172" s="40">
        <v>0.15365844107419602</v>
      </c>
      <c r="AW172" s="40">
        <v>0.15365844107419602</v>
      </c>
      <c r="AX172" s="40">
        <v>0.15365844107419602</v>
      </c>
      <c r="AY172" s="40">
        <v>0.15365844107419602</v>
      </c>
      <c r="AZ172" s="40">
        <v>0.15365844107419602</v>
      </c>
      <c r="BA172" s="40">
        <v>0.15365844107419602</v>
      </c>
      <c r="BB172" s="40">
        <v>0.15365844107419602</v>
      </c>
      <c r="BC172" s="40">
        <v>0.15365844107419602</v>
      </c>
      <c r="BD172" s="40">
        <v>0.15365844107419602</v>
      </c>
      <c r="BE172" s="40">
        <v>0.15365844107419602</v>
      </c>
      <c r="BF172" s="40">
        <v>0.15365844107419602</v>
      </c>
      <c r="BG172" s="40">
        <v>0.15365844107419602</v>
      </c>
      <c r="BH172" s="40">
        <v>0.15365844107419602</v>
      </c>
      <c r="BI172" s="40">
        <v>0.15365844107419602</v>
      </c>
      <c r="BJ172" s="40">
        <v>0.15365844107419602</v>
      </c>
      <c r="BK172" s="40">
        <v>0.15365844107419602</v>
      </c>
    </row>
    <row r="173" spans="1:63" customFormat="1" ht="15" x14ac:dyDescent="0.25">
      <c r="A173" t="s">
        <v>223</v>
      </c>
      <c r="B173" s="76" t="s">
        <v>246</v>
      </c>
      <c r="C173" s="38">
        <v>0.74399999999999999</v>
      </c>
      <c r="D173" s="38">
        <v>0.74399999999999999</v>
      </c>
      <c r="E173" s="38">
        <v>0.74399999999999999</v>
      </c>
      <c r="F173" s="38">
        <v>0.74399999999999999</v>
      </c>
      <c r="G173" s="38">
        <v>0.74399999999999999</v>
      </c>
      <c r="H173" s="38">
        <v>0.74399999999999999</v>
      </c>
      <c r="I173" s="38">
        <v>0.74399999999999999</v>
      </c>
      <c r="J173" s="38">
        <v>0.74399999999999999</v>
      </c>
      <c r="K173" s="38">
        <v>0.74399999999999999</v>
      </c>
      <c r="L173" s="38">
        <v>0.74399999999999999</v>
      </c>
      <c r="M173" s="38">
        <v>0.7659999999999999</v>
      </c>
      <c r="N173" s="38">
        <v>0.75</v>
      </c>
      <c r="O173" s="38">
        <v>0.75</v>
      </c>
      <c r="P173" s="38">
        <v>0.75</v>
      </c>
      <c r="Q173" s="38">
        <v>0.74</v>
      </c>
      <c r="R173" s="38">
        <v>0.76</v>
      </c>
      <c r="S173" s="38">
        <v>0.78099999999999992</v>
      </c>
      <c r="T173" s="38">
        <v>0.80099999999999993</v>
      </c>
      <c r="U173" s="38">
        <v>0.90799999999999992</v>
      </c>
      <c r="V173" s="38">
        <v>0.85199999999999998</v>
      </c>
      <c r="W173" s="38">
        <v>0.85199999999999998</v>
      </c>
      <c r="X173" s="38">
        <v>0.94799999999999995</v>
      </c>
      <c r="Y173" s="38">
        <v>0.95100000000000007</v>
      </c>
      <c r="Z173" s="38">
        <v>0.56299999999999994</v>
      </c>
      <c r="AA173" s="38">
        <v>0.64100000000000001</v>
      </c>
      <c r="AB173" s="38">
        <v>0.60899999999999999</v>
      </c>
      <c r="AC173" s="38">
        <v>0.71299999999999997</v>
      </c>
      <c r="AD173" s="38">
        <v>0.68500000000000005</v>
      </c>
      <c r="AE173" s="38">
        <v>0.66700000000000004</v>
      </c>
      <c r="AF173" s="38">
        <v>0.67799999999999994</v>
      </c>
      <c r="AG173" s="38">
        <v>0.69300000000000006</v>
      </c>
      <c r="AH173" s="38">
        <v>0.69500000000000006</v>
      </c>
      <c r="AI173" s="38">
        <v>0.70400000000000007</v>
      </c>
      <c r="AJ173" s="38">
        <v>0.70899999999999996</v>
      </c>
      <c r="AK173" s="39">
        <f>AJ173</f>
        <v>0.70899999999999996</v>
      </c>
      <c r="AL173" s="39">
        <f t="shared" ref="AL173:BK173" si="0">AK173</f>
        <v>0.70899999999999996</v>
      </c>
      <c r="AM173" s="39">
        <f t="shared" si="0"/>
        <v>0.70899999999999996</v>
      </c>
      <c r="AN173" s="39">
        <f t="shared" si="0"/>
        <v>0.70899999999999996</v>
      </c>
      <c r="AO173" s="39">
        <f t="shared" si="0"/>
        <v>0.70899999999999996</v>
      </c>
      <c r="AP173" s="39">
        <f t="shared" si="0"/>
        <v>0.70899999999999996</v>
      </c>
      <c r="AQ173" s="39">
        <f t="shared" si="0"/>
        <v>0.70899999999999996</v>
      </c>
      <c r="AR173" s="39">
        <f t="shared" si="0"/>
        <v>0.70899999999999996</v>
      </c>
      <c r="AS173" s="39">
        <f t="shared" si="0"/>
        <v>0.70899999999999996</v>
      </c>
      <c r="AT173" s="39">
        <f t="shared" si="0"/>
        <v>0.70899999999999996</v>
      </c>
      <c r="AU173" s="39">
        <f t="shared" si="0"/>
        <v>0.70899999999999996</v>
      </c>
      <c r="AV173" s="39">
        <f t="shared" si="0"/>
        <v>0.70899999999999996</v>
      </c>
      <c r="AW173" s="39">
        <f t="shared" si="0"/>
        <v>0.70899999999999996</v>
      </c>
      <c r="AX173" s="39">
        <f t="shared" si="0"/>
        <v>0.70899999999999996</v>
      </c>
      <c r="AY173" s="39">
        <f t="shared" si="0"/>
        <v>0.70899999999999996</v>
      </c>
      <c r="AZ173" s="39">
        <f t="shared" si="0"/>
        <v>0.70899999999999996</v>
      </c>
      <c r="BA173" s="39">
        <f t="shared" si="0"/>
        <v>0.70899999999999996</v>
      </c>
      <c r="BB173" s="39">
        <f t="shared" si="0"/>
        <v>0.70899999999999996</v>
      </c>
      <c r="BC173" s="39">
        <f t="shared" si="0"/>
        <v>0.70899999999999996</v>
      </c>
      <c r="BD173" s="39">
        <f t="shared" si="0"/>
        <v>0.70899999999999996</v>
      </c>
      <c r="BE173" s="39">
        <f t="shared" si="0"/>
        <v>0.70899999999999996</v>
      </c>
      <c r="BF173" s="39">
        <f t="shared" si="0"/>
        <v>0.70899999999999996</v>
      </c>
      <c r="BG173" s="39">
        <f t="shared" si="0"/>
        <v>0.70899999999999996</v>
      </c>
      <c r="BH173" s="39">
        <f t="shared" si="0"/>
        <v>0.70899999999999996</v>
      </c>
      <c r="BI173" s="39">
        <f t="shared" si="0"/>
        <v>0.70899999999999996</v>
      </c>
      <c r="BJ173" s="39">
        <f t="shared" si="0"/>
        <v>0.70899999999999996</v>
      </c>
      <c r="BK173" s="39">
        <f t="shared" si="0"/>
        <v>0.70899999999999996</v>
      </c>
    </row>
    <row r="174" spans="1:63" customFormat="1" ht="15" x14ac:dyDescent="0.25">
      <c r="B174" s="77" t="s">
        <v>247</v>
      </c>
      <c r="C174" s="38">
        <v>0.25599999999999995</v>
      </c>
      <c r="D174" s="38">
        <v>0.25600000000000001</v>
      </c>
      <c r="E174" s="38">
        <v>0.25599999999999995</v>
      </c>
      <c r="F174" s="38">
        <v>0.25600000000000001</v>
      </c>
      <c r="G174" s="38">
        <v>0.25599999999999989</v>
      </c>
      <c r="H174" s="38">
        <v>0.25599999999999989</v>
      </c>
      <c r="I174" s="38">
        <v>0.25599999999999995</v>
      </c>
      <c r="J174" s="38">
        <v>0.25599999999999989</v>
      </c>
      <c r="K174" s="38">
        <v>0.25599999999999989</v>
      </c>
      <c r="L174" s="38">
        <v>0.25600000000000006</v>
      </c>
      <c r="M174" s="38">
        <v>0.23400000000000001</v>
      </c>
      <c r="N174" s="38">
        <v>0.25</v>
      </c>
      <c r="O174" s="38">
        <v>0.25</v>
      </c>
      <c r="P174" s="38">
        <v>0.25</v>
      </c>
      <c r="Q174" s="38">
        <v>0.26</v>
      </c>
      <c r="R174" s="38">
        <v>0.24</v>
      </c>
      <c r="S174" s="38">
        <v>0.219</v>
      </c>
      <c r="T174" s="38">
        <v>0.19900000000000001</v>
      </c>
      <c r="U174" s="38">
        <v>9.1999999999999998E-2</v>
      </c>
      <c r="V174" s="38">
        <v>0.14799999999999999</v>
      </c>
      <c r="W174" s="38">
        <v>0.14799999999999999</v>
      </c>
      <c r="X174" s="38">
        <v>5.1999999999999998E-2</v>
      </c>
      <c r="Y174" s="38">
        <v>4.9000000000000002E-2</v>
      </c>
      <c r="Z174" s="38">
        <v>0.437</v>
      </c>
      <c r="AA174" s="38">
        <v>0.35899999999999999</v>
      </c>
      <c r="AB174" s="38">
        <v>0.39100000000000001</v>
      </c>
      <c r="AC174" s="38">
        <v>0.28699999999999998</v>
      </c>
      <c r="AD174" s="38">
        <v>0.315</v>
      </c>
      <c r="AE174" s="38">
        <v>0.33300000000000002</v>
      </c>
      <c r="AF174" s="38">
        <v>0.32200000000000001</v>
      </c>
      <c r="AG174" s="38">
        <v>0.307</v>
      </c>
      <c r="AH174" s="38">
        <v>0.30499999999999999</v>
      </c>
      <c r="AI174" s="38">
        <v>0.29599999999999999</v>
      </c>
      <c r="AJ174" s="38">
        <v>0.29099999999999998</v>
      </c>
      <c r="AK174" s="39">
        <f>AJ174</f>
        <v>0.29099999999999998</v>
      </c>
      <c r="AL174" s="39">
        <f t="shared" ref="AL174:BK174" si="1">AK174</f>
        <v>0.29099999999999998</v>
      </c>
      <c r="AM174" s="39">
        <f t="shared" si="1"/>
        <v>0.29099999999999998</v>
      </c>
      <c r="AN174" s="39">
        <f t="shared" si="1"/>
        <v>0.29099999999999998</v>
      </c>
      <c r="AO174" s="39">
        <f t="shared" si="1"/>
        <v>0.29099999999999998</v>
      </c>
      <c r="AP174" s="39">
        <f t="shared" si="1"/>
        <v>0.29099999999999998</v>
      </c>
      <c r="AQ174" s="39">
        <f t="shared" si="1"/>
        <v>0.29099999999999998</v>
      </c>
      <c r="AR174" s="39">
        <f t="shared" si="1"/>
        <v>0.29099999999999998</v>
      </c>
      <c r="AS174" s="39">
        <f t="shared" si="1"/>
        <v>0.29099999999999998</v>
      </c>
      <c r="AT174" s="39">
        <f t="shared" si="1"/>
        <v>0.29099999999999998</v>
      </c>
      <c r="AU174" s="39">
        <f t="shared" si="1"/>
        <v>0.29099999999999998</v>
      </c>
      <c r="AV174" s="39">
        <f t="shared" si="1"/>
        <v>0.29099999999999998</v>
      </c>
      <c r="AW174" s="39">
        <f t="shared" si="1"/>
        <v>0.29099999999999998</v>
      </c>
      <c r="AX174" s="39">
        <f t="shared" si="1"/>
        <v>0.29099999999999998</v>
      </c>
      <c r="AY174" s="39">
        <f t="shared" si="1"/>
        <v>0.29099999999999998</v>
      </c>
      <c r="AZ174" s="39">
        <f t="shared" si="1"/>
        <v>0.29099999999999998</v>
      </c>
      <c r="BA174" s="39">
        <f t="shared" si="1"/>
        <v>0.29099999999999998</v>
      </c>
      <c r="BB174" s="39">
        <f t="shared" si="1"/>
        <v>0.29099999999999998</v>
      </c>
      <c r="BC174" s="39">
        <f t="shared" si="1"/>
        <v>0.29099999999999998</v>
      </c>
      <c r="BD174" s="39">
        <f t="shared" si="1"/>
        <v>0.29099999999999998</v>
      </c>
      <c r="BE174" s="39">
        <f t="shared" si="1"/>
        <v>0.29099999999999998</v>
      </c>
      <c r="BF174" s="39">
        <f t="shared" si="1"/>
        <v>0.29099999999999998</v>
      </c>
      <c r="BG174" s="39">
        <f t="shared" si="1"/>
        <v>0.29099999999999998</v>
      </c>
      <c r="BH174" s="39">
        <f t="shared" si="1"/>
        <v>0.29099999999999998</v>
      </c>
      <c r="BI174" s="39">
        <f t="shared" si="1"/>
        <v>0.29099999999999998</v>
      </c>
      <c r="BJ174" s="39">
        <f t="shared" si="1"/>
        <v>0.29099999999999998</v>
      </c>
      <c r="BK174" s="39">
        <f t="shared" si="1"/>
        <v>0.29099999999999998</v>
      </c>
    </row>
    <row r="175" spans="1:63" customFormat="1" ht="15" x14ac:dyDescent="0.25">
      <c r="A175" s="70" t="s">
        <v>65</v>
      </c>
      <c r="B175" t="s">
        <v>66</v>
      </c>
      <c r="C175" s="35">
        <v>0</v>
      </c>
      <c r="D175" s="35">
        <v>0</v>
      </c>
      <c r="E175" s="35">
        <v>0</v>
      </c>
      <c r="F175" s="35">
        <v>0</v>
      </c>
      <c r="G175" s="35">
        <v>0</v>
      </c>
      <c r="H175" s="35">
        <v>0</v>
      </c>
      <c r="I175" s="35">
        <v>0</v>
      </c>
      <c r="J175" s="35">
        <v>0</v>
      </c>
      <c r="K175" s="35">
        <v>0</v>
      </c>
      <c r="L175" s="35">
        <v>3.0000000000000001E-3</v>
      </c>
      <c r="M175" s="35">
        <v>3.0000000000000001E-3</v>
      </c>
      <c r="N175" s="35">
        <v>9.999999999999998E-4</v>
      </c>
      <c r="O175" s="35">
        <v>9.999999999999998E-4</v>
      </c>
      <c r="P175" s="35">
        <v>9.999999999999998E-4</v>
      </c>
      <c r="Q175" s="35">
        <v>9.999999999999998E-4</v>
      </c>
      <c r="R175" s="35">
        <v>0</v>
      </c>
      <c r="S175" s="35">
        <v>0</v>
      </c>
      <c r="T175" s="35">
        <v>0</v>
      </c>
      <c r="U175" s="35">
        <v>0</v>
      </c>
      <c r="V175" s="35">
        <v>0</v>
      </c>
      <c r="W175" s="35">
        <v>0</v>
      </c>
      <c r="X175" s="35">
        <v>0</v>
      </c>
      <c r="Y175" s="35">
        <v>0</v>
      </c>
      <c r="Z175" s="35">
        <v>1E-3</v>
      </c>
      <c r="AA175" s="35">
        <v>2E-3</v>
      </c>
      <c r="AB175" s="35">
        <v>2E-3</v>
      </c>
      <c r="AC175" s="35">
        <v>1E-3</v>
      </c>
      <c r="AD175" s="35">
        <v>5.0000000000000001E-3</v>
      </c>
      <c r="AE175" s="35">
        <v>1.2E-2</v>
      </c>
      <c r="AF175" s="35">
        <v>2.9000000000000001E-2</v>
      </c>
      <c r="AG175" s="35">
        <v>3.7999999999999999E-2</v>
      </c>
      <c r="AH175" s="35">
        <v>6.4000000000000001E-2</v>
      </c>
      <c r="AI175" s="35">
        <v>7.9000000000000001E-2</v>
      </c>
      <c r="AJ175" s="35">
        <v>0</v>
      </c>
      <c r="AK175" s="41">
        <v>0</v>
      </c>
      <c r="AL175" s="41">
        <v>0</v>
      </c>
      <c r="AM175" s="41">
        <v>0</v>
      </c>
      <c r="AN175" s="41">
        <v>0</v>
      </c>
      <c r="AO175" s="41">
        <v>0</v>
      </c>
      <c r="AP175" s="41">
        <v>0</v>
      </c>
      <c r="AQ175" s="41">
        <v>0</v>
      </c>
      <c r="AR175" s="41">
        <v>0</v>
      </c>
      <c r="AS175" s="41">
        <v>0</v>
      </c>
      <c r="AT175" s="41">
        <v>0</v>
      </c>
      <c r="AU175" s="41">
        <v>0</v>
      </c>
      <c r="AV175" s="41">
        <v>0</v>
      </c>
      <c r="AW175" s="41">
        <v>0</v>
      </c>
      <c r="AX175" s="41">
        <v>0</v>
      </c>
      <c r="AY175" s="41">
        <v>0</v>
      </c>
      <c r="AZ175" s="41">
        <v>0</v>
      </c>
      <c r="BA175" s="41">
        <v>0</v>
      </c>
      <c r="BB175" s="41">
        <v>0</v>
      </c>
      <c r="BC175" s="41">
        <v>0</v>
      </c>
      <c r="BD175" s="41">
        <v>0</v>
      </c>
      <c r="BE175" s="41">
        <v>0</v>
      </c>
      <c r="BF175" s="41">
        <v>0</v>
      </c>
      <c r="BG175" s="41">
        <v>0</v>
      </c>
      <c r="BH175" s="41">
        <v>0</v>
      </c>
      <c r="BI175" s="41">
        <v>0</v>
      </c>
      <c r="BJ175" s="41">
        <v>0</v>
      </c>
      <c r="BK175" s="41">
        <v>0</v>
      </c>
    </row>
    <row r="176" spans="1:63" customFormat="1" ht="15" x14ac:dyDescent="0.25">
      <c r="A176" s="5"/>
      <c r="B176" s="18" t="s">
        <v>267</v>
      </c>
      <c r="C176" s="38">
        <v>1</v>
      </c>
      <c r="D176" s="38">
        <v>1</v>
      </c>
      <c r="E176" s="38">
        <v>1</v>
      </c>
      <c r="F176" s="38">
        <v>1</v>
      </c>
      <c r="G176" s="38">
        <v>1</v>
      </c>
      <c r="H176" s="38">
        <v>1</v>
      </c>
      <c r="I176" s="38">
        <v>1</v>
      </c>
      <c r="J176" s="38">
        <v>1</v>
      </c>
      <c r="K176" s="38">
        <v>1</v>
      </c>
      <c r="L176" s="38">
        <v>0.997</v>
      </c>
      <c r="M176" s="38">
        <v>0.997</v>
      </c>
      <c r="N176" s="38">
        <v>0.99899999999999989</v>
      </c>
      <c r="O176" s="38">
        <v>0.99899999999999989</v>
      </c>
      <c r="P176" s="38">
        <v>0.99899999999999989</v>
      </c>
      <c r="Q176" s="38">
        <v>0.99899999999999989</v>
      </c>
      <c r="R176" s="38">
        <v>0.48899999999999999</v>
      </c>
      <c r="S176" s="38">
        <v>0.53900000000000003</v>
      </c>
      <c r="T176" s="38">
        <v>0.52900000000000003</v>
      </c>
      <c r="U176" s="38">
        <v>0.48499999999999999</v>
      </c>
      <c r="V176" s="38">
        <v>0.35499999999999998</v>
      </c>
      <c r="W176" s="38">
        <v>0.20899999999999999</v>
      </c>
      <c r="X176" s="38">
        <v>3.3000000000000002E-2</v>
      </c>
      <c r="Y176" s="38">
        <v>4.8000000000000001E-2</v>
      </c>
      <c r="Z176" s="38">
        <v>3.2000000000000001E-2</v>
      </c>
      <c r="AA176" s="38">
        <v>2.3E-2</v>
      </c>
      <c r="AB176" s="38">
        <v>1.4E-2</v>
      </c>
      <c r="AC176" s="38">
        <v>3.6999999999999998E-2</v>
      </c>
      <c r="AD176" s="38">
        <v>4.2999999999999997E-2</v>
      </c>
      <c r="AE176" s="38">
        <v>4.5999999999999999E-2</v>
      </c>
      <c r="AF176" s="38">
        <v>3.6999999999999998E-2</v>
      </c>
      <c r="AG176" s="38">
        <v>5.5E-2</v>
      </c>
      <c r="AH176" s="38">
        <v>3.1E-2</v>
      </c>
      <c r="AI176" s="38">
        <v>1.2999999999999999E-2</v>
      </c>
      <c r="AJ176" s="38">
        <v>3.6999999999999998E-2</v>
      </c>
      <c r="AK176" s="39">
        <v>3.7428571428571429E-2</v>
      </c>
      <c r="AL176" s="39">
        <v>3.785714285714286E-2</v>
      </c>
      <c r="AM176" s="39">
        <v>3.8285714285714291E-2</v>
      </c>
      <c r="AN176" s="39">
        <v>3.8714285714285722E-2</v>
      </c>
      <c r="AO176" s="39">
        <v>3.9142857142857153E-2</v>
      </c>
      <c r="AP176" s="39">
        <v>3.9571428571428584E-2</v>
      </c>
      <c r="AQ176" s="39">
        <v>0.04</v>
      </c>
      <c r="AR176" s="39">
        <v>5.2000000000000005E-2</v>
      </c>
      <c r="AS176" s="39">
        <v>6.4000000000000001E-2</v>
      </c>
      <c r="AT176" s="39">
        <v>7.5999999999999998E-2</v>
      </c>
      <c r="AU176" s="39">
        <v>8.7999999999999995E-2</v>
      </c>
      <c r="AV176" s="39">
        <v>0.1</v>
      </c>
      <c r="AW176" s="39">
        <v>0.1</v>
      </c>
      <c r="AX176" s="39">
        <v>0.1</v>
      </c>
      <c r="AY176" s="39">
        <v>0.1</v>
      </c>
      <c r="AZ176" s="39">
        <v>0.1</v>
      </c>
      <c r="BA176" s="39">
        <v>0.1</v>
      </c>
      <c r="BB176" s="39">
        <v>0.1</v>
      </c>
      <c r="BC176" s="39">
        <v>0.1</v>
      </c>
      <c r="BD176" s="39">
        <v>0.1</v>
      </c>
      <c r="BE176" s="39">
        <v>0.1</v>
      </c>
      <c r="BF176" s="39">
        <v>0.1</v>
      </c>
      <c r="BG176" s="39">
        <v>0.1</v>
      </c>
      <c r="BH176" s="39">
        <v>0.1</v>
      </c>
      <c r="BI176" s="39">
        <v>0.1</v>
      </c>
      <c r="BJ176" s="39">
        <v>0.1</v>
      </c>
      <c r="BK176" s="39">
        <v>0.1</v>
      </c>
    </row>
    <row r="177" spans="1:63" customFormat="1" ht="15" x14ac:dyDescent="0.25">
      <c r="A177" s="5"/>
      <c r="B177" s="18" t="s">
        <v>268</v>
      </c>
      <c r="C177" s="38">
        <v>0</v>
      </c>
      <c r="D177" s="38">
        <v>0</v>
      </c>
      <c r="E177" s="38">
        <v>0</v>
      </c>
      <c r="F177" s="38">
        <v>0</v>
      </c>
      <c r="G177" s="38">
        <v>0</v>
      </c>
      <c r="H177" s="38">
        <v>0</v>
      </c>
      <c r="I177" s="38">
        <v>0</v>
      </c>
      <c r="J177" s="38">
        <v>0</v>
      </c>
      <c r="K177" s="38">
        <v>0</v>
      </c>
      <c r="L177" s="38">
        <v>0</v>
      </c>
      <c r="M177" s="38">
        <v>0</v>
      </c>
      <c r="N177" s="38">
        <v>0</v>
      </c>
      <c r="O177" s="38">
        <v>0</v>
      </c>
      <c r="P177" s="38">
        <v>0</v>
      </c>
      <c r="Q177" s="38">
        <v>0</v>
      </c>
      <c r="R177" s="38">
        <v>1E-3</v>
      </c>
      <c r="S177" s="38">
        <v>3.0000000000000001E-3</v>
      </c>
      <c r="T177" s="38">
        <v>8.0000000000000002E-3</v>
      </c>
      <c r="U177" s="38">
        <v>2E-3</v>
      </c>
      <c r="V177" s="38">
        <v>4.0000000000000001E-3</v>
      </c>
      <c r="W177" s="38">
        <v>1E-3</v>
      </c>
      <c r="X177" s="38">
        <v>1E-3</v>
      </c>
      <c r="Y177" s="38">
        <v>5.0000000000000001E-3</v>
      </c>
      <c r="Z177" s="38">
        <v>3.0000000000000001E-3</v>
      </c>
      <c r="AA177" s="38">
        <v>1.0999999999999999E-2</v>
      </c>
      <c r="AB177" s="38">
        <v>2E-3</v>
      </c>
      <c r="AC177" s="38">
        <v>4.0000000000000001E-3</v>
      </c>
      <c r="AD177" s="38">
        <v>8.9999999999999993E-3</v>
      </c>
      <c r="AE177" s="38">
        <v>1.4E-2</v>
      </c>
      <c r="AF177" s="38">
        <v>1.2E-2</v>
      </c>
      <c r="AG177" s="38">
        <v>1.2E-2</v>
      </c>
      <c r="AH177" s="38">
        <v>1.4E-2</v>
      </c>
      <c r="AI177" s="38">
        <v>1.6E-2</v>
      </c>
      <c r="AJ177" s="38">
        <v>1.4E-2</v>
      </c>
      <c r="AK177" s="39">
        <v>1.4857142857142857E-2</v>
      </c>
      <c r="AL177" s="39">
        <v>1.5714285714285715E-2</v>
      </c>
      <c r="AM177" s="39">
        <v>1.6571428571428574E-2</v>
      </c>
      <c r="AN177" s="39">
        <v>1.7428571428571432E-2</v>
      </c>
      <c r="AO177" s="39">
        <v>1.8285714285714291E-2</v>
      </c>
      <c r="AP177" s="39">
        <v>1.9142857142857149E-2</v>
      </c>
      <c r="AQ177" s="39">
        <v>0.02</v>
      </c>
      <c r="AR177" s="39">
        <v>0.02</v>
      </c>
      <c r="AS177" s="39">
        <v>0.02</v>
      </c>
      <c r="AT177" s="39">
        <v>0.02</v>
      </c>
      <c r="AU177" s="39">
        <v>0.02</v>
      </c>
      <c r="AV177" s="39">
        <v>0.02</v>
      </c>
      <c r="AW177" s="39">
        <v>0.02</v>
      </c>
      <c r="AX177" s="39">
        <v>0.02</v>
      </c>
      <c r="AY177" s="39">
        <v>0.02</v>
      </c>
      <c r="AZ177" s="39">
        <v>0.02</v>
      </c>
      <c r="BA177" s="39">
        <v>0.02</v>
      </c>
      <c r="BB177" s="39">
        <v>0.02</v>
      </c>
      <c r="BC177" s="39">
        <v>0.02</v>
      </c>
      <c r="BD177" s="39">
        <v>0.02</v>
      </c>
      <c r="BE177" s="39">
        <v>0.02</v>
      </c>
      <c r="BF177" s="39">
        <v>0.02</v>
      </c>
      <c r="BG177" s="39">
        <v>0.02</v>
      </c>
      <c r="BH177" s="39">
        <v>0.02</v>
      </c>
      <c r="BI177" s="39">
        <v>0.02</v>
      </c>
      <c r="BJ177" s="39">
        <v>0.02</v>
      </c>
      <c r="BK177" s="39">
        <v>0.02</v>
      </c>
    </row>
    <row r="178" spans="1:63" customFormat="1" ht="15" x14ac:dyDescent="0.25">
      <c r="A178" s="5"/>
      <c r="B178" s="18" t="s">
        <v>269</v>
      </c>
      <c r="C178" s="38">
        <v>0</v>
      </c>
      <c r="D178" s="38">
        <v>0</v>
      </c>
      <c r="E178" s="38">
        <v>0</v>
      </c>
      <c r="F178" s="38">
        <v>0</v>
      </c>
      <c r="G178" s="38">
        <v>0</v>
      </c>
      <c r="H178" s="38">
        <v>0</v>
      </c>
      <c r="I178" s="38">
        <v>0</v>
      </c>
      <c r="J178" s="38">
        <v>0</v>
      </c>
      <c r="K178" s="38">
        <v>0</v>
      </c>
      <c r="L178" s="38">
        <v>0</v>
      </c>
      <c r="M178" s="38">
        <v>0</v>
      </c>
      <c r="N178" s="38">
        <v>0</v>
      </c>
      <c r="O178" s="38">
        <v>0</v>
      </c>
      <c r="P178" s="38">
        <v>0</v>
      </c>
      <c r="Q178" s="38">
        <v>0</v>
      </c>
      <c r="R178" s="38">
        <v>3.6999999999999998E-2</v>
      </c>
      <c r="S178" s="38">
        <v>4.8000000000000001E-2</v>
      </c>
      <c r="T178" s="38">
        <v>8.0000000000000002E-3</v>
      </c>
      <c r="U178" s="38">
        <v>2.1999999999999999E-2</v>
      </c>
      <c r="V178" s="38">
        <v>7.0000000000000007E-2</v>
      </c>
      <c r="W178" s="38">
        <v>3.2000000000000001E-2</v>
      </c>
      <c r="X178" s="38">
        <v>0.106</v>
      </c>
      <c r="Y178" s="38">
        <v>0.13600000000000001</v>
      </c>
      <c r="Z178" s="38">
        <v>0.17100000000000001</v>
      </c>
      <c r="AA178" s="38">
        <v>0.22700000000000001</v>
      </c>
      <c r="AB178" s="38">
        <v>0.252</v>
      </c>
      <c r="AC178" s="38">
        <v>0.39200000000000002</v>
      </c>
      <c r="AD178" s="38">
        <v>0.51800000000000002</v>
      </c>
      <c r="AE178" s="38">
        <v>0.56899999999999995</v>
      </c>
      <c r="AF178" s="38">
        <v>0.505</v>
      </c>
      <c r="AG178" s="38">
        <v>0.30499999999999999</v>
      </c>
      <c r="AH178" s="38">
        <v>0.39600000000000002</v>
      </c>
      <c r="AI178" s="38">
        <v>0.41</v>
      </c>
      <c r="AJ178" s="38">
        <v>0.33100000000000002</v>
      </c>
      <c r="AK178" s="39">
        <v>0.32942857142857146</v>
      </c>
      <c r="AL178" s="39">
        <v>0.3278571428571429</v>
      </c>
      <c r="AM178" s="39">
        <v>0.32628571428571435</v>
      </c>
      <c r="AN178" s="39">
        <v>0.32471428571428579</v>
      </c>
      <c r="AO178" s="39">
        <v>0.32314285714285723</v>
      </c>
      <c r="AP178" s="39">
        <v>0.32157142857142867</v>
      </c>
      <c r="AQ178" s="39">
        <v>0.32</v>
      </c>
      <c r="AR178" s="39">
        <v>0.308</v>
      </c>
      <c r="AS178" s="39">
        <v>0.29599999999999999</v>
      </c>
      <c r="AT178" s="39">
        <v>0.28399999999999997</v>
      </c>
      <c r="AU178" s="39">
        <v>0.27199999999999996</v>
      </c>
      <c r="AV178" s="39">
        <v>0.26</v>
      </c>
      <c r="AW178" s="39">
        <v>0.26</v>
      </c>
      <c r="AX178" s="39">
        <v>0.26</v>
      </c>
      <c r="AY178" s="39">
        <v>0.26</v>
      </c>
      <c r="AZ178" s="39">
        <v>0.26</v>
      </c>
      <c r="BA178" s="39">
        <v>0.26</v>
      </c>
      <c r="BB178" s="39">
        <v>0.26</v>
      </c>
      <c r="BC178" s="39">
        <v>0.26</v>
      </c>
      <c r="BD178" s="39">
        <v>0.26</v>
      </c>
      <c r="BE178" s="39">
        <v>0.26</v>
      </c>
      <c r="BF178" s="39">
        <v>0.26</v>
      </c>
      <c r="BG178" s="39">
        <v>0.26</v>
      </c>
      <c r="BH178" s="39">
        <v>0.26</v>
      </c>
      <c r="BI178" s="39">
        <v>0.26</v>
      </c>
      <c r="BJ178" s="39">
        <v>0.26</v>
      </c>
      <c r="BK178" s="39">
        <v>0.26</v>
      </c>
    </row>
    <row r="179" spans="1:63" customFormat="1" ht="15" x14ac:dyDescent="0.25">
      <c r="A179" s="5"/>
      <c r="B179" s="18" t="s">
        <v>270</v>
      </c>
      <c r="C179" s="38">
        <v>0</v>
      </c>
      <c r="D179" s="38">
        <v>0</v>
      </c>
      <c r="E179" s="38">
        <v>0</v>
      </c>
      <c r="F179" s="38">
        <v>0</v>
      </c>
      <c r="G179" s="38">
        <v>0</v>
      </c>
      <c r="H179" s="38">
        <v>0</v>
      </c>
      <c r="I179" s="38">
        <v>0</v>
      </c>
      <c r="J179" s="38">
        <v>0</v>
      </c>
      <c r="K179" s="38">
        <v>0</v>
      </c>
      <c r="L179" s="38">
        <v>0</v>
      </c>
      <c r="M179" s="38">
        <v>0</v>
      </c>
      <c r="N179" s="38">
        <v>0</v>
      </c>
      <c r="O179" s="38">
        <v>0</v>
      </c>
      <c r="P179" s="38">
        <v>0</v>
      </c>
      <c r="Q179" s="38">
        <v>0</v>
      </c>
      <c r="R179" s="38">
        <v>0.45400000000000001</v>
      </c>
      <c r="S179" s="38">
        <v>0.40699999999999997</v>
      </c>
      <c r="T179" s="38">
        <v>0.45100000000000001</v>
      </c>
      <c r="U179" s="38">
        <v>0.49</v>
      </c>
      <c r="V179" s="38">
        <v>0.56699999999999995</v>
      </c>
      <c r="W179" s="38">
        <v>0.75600000000000001</v>
      </c>
      <c r="X179" s="38">
        <v>0.85699999999999998</v>
      </c>
      <c r="Y179" s="38">
        <v>0.80600000000000005</v>
      </c>
      <c r="Z179" s="38">
        <v>0.78500000000000003</v>
      </c>
      <c r="AA179" s="38">
        <v>0.73199999999999998</v>
      </c>
      <c r="AB179" s="38">
        <v>0.72399999999999998</v>
      </c>
      <c r="AC179" s="38">
        <v>0.55800000000000005</v>
      </c>
      <c r="AD179" s="38">
        <v>0.41099999999999998</v>
      </c>
      <c r="AE179" s="38">
        <v>0.34</v>
      </c>
      <c r="AF179" s="38">
        <v>0.4</v>
      </c>
      <c r="AG179" s="38">
        <v>0.56599999999999995</v>
      </c>
      <c r="AH179" s="38">
        <v>0.46700000000000003</v>
      </c>
      <c r="AI179" s="38">
        <v>0.45300000000000001</v>
      </c>
      <c r="AJ179" s="38">
        <v>0.34200000000000003</v>
      </c>
      <c r="AK179" s="39">
        <v>0.34314285714285714</v>
      </c>
      <c r="AL179" s="39">
        <v>0.34428571428571425</v>
      </c>
      <c r="AM179" s="39">
        <v>0.34542857142857136</v>
      </c>
      <c r="AN179" s="39">
        <v>0.34657142857142847</v>
      </c>
      <c r="AO179" s="39">
        <v>0.34771428571428559</v>
      </c>
      <c r="AP179" s="39">
        <v>0.3488571428571427</v>
      </c>
      <c r="AQ179" s="39">
        <v>0.35</v>
      </c>
      <c r="AR179" s="39">
        <v>0.33999999999999997</v>
      </c>
      <c r="AS179" s="39">
        <v>0.32999999999999996</v>
      </c>
      <c r="AT179" s="39">
        <v>0.31999999999999995</v>
      </c>
      <c r="AU179" s="39">
        <v>0.30999999999999994</v>
      </c>
      <c r="AV179" s="39">
        <v>0.3</v>
      </c>
      <c r="AW179" s="39">
        <v>0.3</v>
      </c>
      <c r="AX179" s="39">
        <v>0.3</v>
      </c>
      <c r="AY179" s="39">
        <v>0.3</v>
      </c>
      <c r="AZ179" s="39">
        <v>0.3</v>
      </c>
      <c r="BA179" s="39">
        <v>0.3</v>
      </c>
      <c r="BB179" s="39">
        <v>0.3</v>
      </c>
      <c r="BC179" s="39">
        <v>0.3</v>
      </c>
      <c r="BD179" s="39">
        <v>0.3</v>
      </c>
      <c r="BE179" s="39">
        <v>0.3</v>
      </c>
      <c r="BF179" s="39">
        <v>0.3</v>
      </c>
      <c r="BG179" s="39">
        <v>0.3</v>
      </c>
      <c r="BH179" s="39">
        <v>0.3</v>
      </c>
      <c r="BI179" s="39">
        <v>0.3</v>
      </c>
      <c r="BJ179" s="39">
        <v>0.3</v>
      </c>
      <c r="BK179" s="39">
        <v>0.3</v>
      </c>
    </row>
    <row r="180" spans="1:63" customFormat="1" ht="15" x14ac:dyDescent="0.25">
      <c r="A180" s="5"/>
      <c r="B180" s="18" t="s">
        <v>271</v>
      </c>
      <c r="C180" s="38">
        <v>0</v>
      </c>
      <c r="D180" s="38">
        <v>0</v>
      </c>
      <c r="E180" s="38">
        <v>0</v>
      </c>
      <c r="F180" s="38">
        <v>0</v>
      </c>
      <c r="G180" s="38">
        <v>0</v>
      </c>
      <c r="H180" s="38">
        <v>0</v>
      </c>
      <c r="I180" s="38">
        <v>0</v>
      </c>
      <c r="J180" s="38">
        <v>0</v>
      </c>
      <c r="K180" s="38">
        <v>0</v>
      </c>
      <c r="L180" s="38">
        <v>0</v>
      </c>
      <c r="M180" s="38">
        <v>0</v>
      </c>
      <c r="N180" s="38">
        <v>0</v>
      </c>
      <c r="O180" s="38">
        <v>0</v>
      </c>
      <c r="P180" s="38">
        <v>0</v>
      </c>
      <c r="Q180" s="38">
        <v>0</v>
      </c>
      <c r="R180" s="38">
        <v>1.7999999999999999E-2</v>
      </c>
      <c r="S180" s="38">
        <v>2E-3</v>
      </c>
      <c r="T180" s="38">
        <v>3.0000000000000001E-3</v>
      </c>
      <c r="U180" s="38">
        <v>0</v>
      </c>
      <c r="V180" s="38">
        <v>3.0000000000000001E-3</v>
      </c>
      <c r="W180" s="38">
        <v>1E-3</v>
      </c>
      <c r="X180" s="38">
        <v>0</v>
      </c>
      <c r="Y180" s="38">
        <v>0</v>
      </c>
      <c r="Z180" s="38">
        <v>1E-3</v>
      </c>
      <c r="AA180" s="38">
        <v>0</v>
      </c>
      <c r="AB180" s="38">
        <v>0</v>
      </c>
      <c r="AC180" s="38">
        <v>0</v>
      </c>
      <c r="AD180" s="38">
        <v>0</v>
      </c>
      <c r="AE180" s="38">
        <v>8.0000000000000002E-3</v>
      </c>
      <c r="AF180" s="38">
        <v>4.0000000000000001E-3</v>
      </c>
      <c r="AG180" s="38">
        <v>7.0000000000000001E-3</v>
      </c>
      <c r="AH180" s="38">
        <v>1.2E-2</v>
      </c>
      <c r="AI180" s="38">
        <v>0.01</v>
      </c>
      <c r="AJ180" s="38">
        <v>2.8000000000000001E-2</v>
      </c>
      <c r="AK180" s="39">
        <v>2.6857142857142857E-2</v>
      </c>
      <c r="AL180" s="39">
        <v>2.5714285714285714E-2</v>
      </c>
      <c r="AM180" s="39">
        <v>2.457142857142857E-2</v>
      </c>
      <c r="AN180" s="39">
        <v>2.3428571428571427E-2</v>
      </c>
      <c r="AO180" s="39">
        <v>2.2285714285714284E-2</v>
      </c>
      <c r="AP180" s="39">
        <v>2.114285714285714E-2</v>
      </c>
      <c r="AQ180" s="39">
        <v>0.02</v>
      </c>
      <c r="AR180" s="39">
        <v>0.02</v>
      </c>
      <c r="AS180" s="39">
        <v>0.02</v>
      </c>
      <c r="AT180" s="39">
        <v>0.02</v>
      </c>
      <c r="AU180" s="39">
        <v>0.02</v>
      </c>
      <c r="AV180" s="39">
        <v>0.02</v>
      </c>
      <c r="AW180" s="39">
        <v>0.02</v>
      </c>
      <c r="AX180" s="39">
        <v>0.02</v>
      </c>
      <c r="AY180" s="39">
        <v>0.02</v>
      </c>
      <c r="AZ180" s="39">
        <v>0.02</v>
      </c>
      <c r="BA180" s="39">
        <v>0.02</v>
      </c>
      <c r="BB180" s="39">
        <v>0.02</v>
      </c>
      <c r="BC180" s="39">
        <v>0.02</v>
      </c>
      <c r="BD180" s="39">
        <v>0.02</v>
      </c>
      <c r="BE180" s="39">
        <v>0.02</v>
      </c>
      <c r="BF180" s="39">
        <v>0.02</v>
      </c>
      <c r="BG180" s="39">
        <v>0.02</v>
      </c>
      <c r="BH180" s="39">
        <v>0.02</v>
      </c>
      <c r="BI180" s="39">
        <v>0.02</v>
      </c>
      <c r="BJ180" s="39">
        <v>0.02</v>
      </c>
      <c r="BK180" s="39">
        <v>0.02</v>
      </c>
    </row>
    <row r="181" spans="1:63" customFormat="1" ht="15" x14ac:dyDescent="0.25">
      <c r="A181" s="5"/>
      <c r="B181" s="18" t="s">
        <v>272</v>
      </c>
      <c r="C181" s="38">
        <v>0</v>
      </c>
      <c r="D181" s="38">
        <v>0</v>
      </c>
      <c r="E181" s="38">
        <v>0</v>
      </c>
      <c r="F181" s="38">
        <v>0</v>
      </c>
      <c r="G181" s="38">
        <v>0</v>
      </c>
      <c r="H181" s="38">
        <v>0</v>
      </c>
      <c r="I181" s="38">
        <v>0</v>
      </c>
      <c r="J181" s="38">
        <v>0</v>
      </c>
      <c r="K181" s="38">
        <v>0</v>
      </c>
      <c r="L181" s="38">
        <v>0</v>
      </c>
      <c r="M181" s="38">
        <v>0</v>
      </c>
      <c r="N181" s="38">
        <v>0</v>
      </c>
      <c r="O181" s="38">
        <v>0</v>
      </c>
      <c r="P181" s="38">
        <v>0</v>
      </c>
      <c r="Q181" s="38">
        <v>0</v>
      </c>
      <c r="R181" s="38">
        <v>0</v>
      </c>
      <c r="S181" s="38">
        <v>0</v>
      </c>
      <c r="T181" s="38">
        <v>0</v>
      </c>
      <c r="U181" s="38">
        <v>0</v>
      </c>
      <c r="V181" s="38">
        <v>0</v>
      </c>
      <c r="W181" s="38">
        <v>0</v>
      </c>
      <c r="X181" s="38">
        <v>0</v>
      </c>
      <c r="Y181" s="38">
        <v>0</v>
      </c>
      <c r="Z181" s="38">
        <v>0</v>
      </c>
      <c r="AA181" s="38">
        <v>0</v>
      </c>
      <c r="AB181" s="38">
        <v>0</v>
      </c>
      <c r="AC181" s="38">
        <v>0</v>
      </c>
      <c r="AD181" s="38">
        <v>0</v>
      </c>
      <c r="AE181" s="38">
        <v>0</v>
      </c>
      <c r="AF181" s="38">
        <v>0</v>
      </c>
      <c r="AG181" s="38">
        <v>0</v>
      </c>
      <c r="AH181" s="38">
        <v>0</v>
      </c>
      <c r="AI181" s="38">
        <v>0</v>
      </c>
      <c r="AJ181" s="38">
        <v>9.8000000000000004E-2</v>
      </c>
      <c r="AK181" s="39">
        <v>0.109</v>
      </c>
      <c r="AL181" s="39">
        <v>0.12</v>
      </c>
      <c r="AM181" s="39">
        <v>0.13100000000000001</v>
      </c>
      <c r="AN181" s="39">
        <v>0.14200000000000002</v>
      </c>
      <c r="AO181" s="39">
        <v>0.15300000000000002</v>
      </c>
      <c r="AP181" s="39">
        <v>0.16400000000000003</v>
      </c>
      <c r="AQ181" s="39">
        <v>0.17499999999999999</v>
      </c>
      <c r="AR181" s="39">
        <v>0.184</v>
      </c>
      <c r="AS181" s="39">
        <v>0.193</v>
      </c>
      <c r="AT181" s="39">
        <v>0.20200000000000001</v>
      </c>
      <c r="AU181" s="39">
        <v>0.21100000000000002</v>
      </c>
      <c r="AV181" s="39">
        <v>0.22</v>
      </c>
      <c r="AW181" s="39">
        <v>0.22</v>
      </c>
      <c r="AX181" s="39">
        <v>0.22</v>
      </c>
      <c r="AY181" s="39">
        <v>0.22</v>
      </c>
      <c r="AZ181" s="39">
        <v>0.22</v>
      </c>
      <c r="BA181" s="39">
        <v>0.22</v>
      </c>
      <c r="BB181" s="39">
        <v>0.22</v>
      </c>
      <c r="BC181" s="39">
        <v>0.22</v>
      </c>
      <c r="BD181" s="39">
        <v>0.22</v>
      </c>
      <c r="BE181" s="39">
        <v>0.22</v>
      </c>
      <c r="BF181" s="39">
        <v>0.22</v>
      </c>
      <c r="BG181" s="39">
        <v>0.22</v>
      </c>
      <c r="BH181" s="39">
        <v>0.22</v>
      </c>
      <c r="BI181" s="39">
        <v>0.22</v>
      </c>
      <c r="BJ181" s="39">
        <v>0.22</v>
      </c>
      <c r="BK181" s="39">
        <v>0.22</v>
      </c>
    </row>
    <row r="182" spans="1:63" customFormat="1" ht="15" x14ac:dyDescent="0.25">
      <c r="A182" s="5"/>
      <c r="B182" s="18" t="s">
        <v>273</v>
      </c>
      <c r="C182" s="38">
        <v>0</v>
      </c>
      <c r="D182" s="38">
        <v>0</v>
      </c>
      <c r="E182" s="38">
        <v>0</v>
      </c>
      <c r="F182" s="38">
        <v>0</v>
      </c>
      <c r="G182" s="38">
        <v>0</v>
      </c>
      <c r="H182" s="38">
        <v>0</v>
      </c>
      <c r="I182" s="38">
        <v>0</v>
      </c>
      <c r="J182" s="38">
        <v>0</v>
      </c>
      <c r="K182" s="38">
        <v>0</v>
      </c>
      <c r="L182" s="38">
        <v>0</v>
      </c>
      <c r="M182" s="38">
        <v>0</v>
      </c>
      <c r="N182" s="38">
        <v>0</v>
      </c>
      <c r="O182" s="38">
        <v>0</v>
      </c>
      <c r="P182" s="38">
        <v>0</v>
      </c>
      <c r="Q182" s="38">
        <v>0</v>
      </c>
      <c r="R182" s="38">
        <v>0</v>
      </c>
      <c r="S182" s="38">
        <v>0</v>
      </c>
      <c r="T182" s="38">
        <v>0</v>
      </c>
      <c r="U182" s="38">
        <v>0</v>
      </c>
      <c r="V182" s="38">
        <v>0</v>
      </c>
      <c r="W182" s="38">
        <v>0</v>
      </c>
      <c r="X182" s="38">
        <v>0</v>
      </c>
      <c r="Y182" s="38">
        <v>0</v>
      </c>
      <c r="Z182" s="38">
        <v>0</v>
      </c>
      <c r="AA182" s="38">
        <v>0</v>
      </c>
      <c r="AB182" s="38">
        <v>0</v>
      </c>
      <c r="AC182" s="38">
        <v>0</v>
      </c>
      <c r="AD182" s="38">
        <v>0</v>
      </c>
      <c r="AE182" s="38">
        <v>0</v>
      </c>
      <c r="AF182" s="38">
        <v>0</v>
      </c>
      <c r="AG182" s="38">
        <v>0</v>
      </c>
      <c r="AH182" s="38">
        <v>0</v>
      </c>
      <c r="AI182" s="38">
        <v>0</v>
      </c>
      <c r="AJ182" s="38">
        <v>0.11899999999999999</v>
      </c>
      <c r="AK182" s="39">
        <v>0.10914285714285714</v>
      </c>
      <c r="AL182" s="39">
        <v>9.9285714285714283E-2</v>
      </c>
      <c r="AM182" s="39">
        <v>8.9428571428571427E-2</v>
      </c>
      <c r="AN182" s="39">
        <v>7.9571428571428571E-2</v>
      </c>
      <c r="AO182" s="39">
        <v>6.9714285714285715E-2</v>
      </c>
      <c r="AP182" s="39">
        <v>5.9857142857142859E-2</v>
      </c>
      <c r="AQ182" s="39">
        <v>0.05</v>
      </c>
      <c r="AR182" s="39">
        <v>0.05</v>
      </c>
      <c r="AS182" s="39">
        <v>0.05</v>
      </c>
      <c r="AT182" s="39">
        <v>0.05</v>
      </c>
      <c r="AU182" s="39">
        <v>0.05</v>
      </c>
      <c r="AV182" s="39">
        <v>0.05</v>
      </c>
      <c r="AW182" s="39">
        <v>0.05</v>
      </c>
      <c r="AX182" s="39">
        <v>0.05</v>
      </c>
      <c r="AY182" s="39">
        <v>0.05</v>
      </c>
      <c r="AZ182" s="39">
        <v>0.05</v>
      </c>
      <c r="BA182" s="39">
        <v>0.05</v>
      </c>
      <c r="BB182" s="39">
        <v>0.05</v>
      </c>
      <c r="BC182" s="39">
        <v>0.05</v>
      </c>
      <c r="BD182" s="39">
        <v>0.05</v>
      </c>
      <c r="BE182" s="39">
        <v>0.05</v>
      </c>
      <c r="BF182" s="39">
        <v>0.05</v>
      </c>
      <c r="BG182" s="39">
        <v>0.05</v>
      </c>
      <c r="BH182" s="39">
        <v>0.05</v>
      </c>
      <c r="BI182" s="39">
        <v>0.05</v>
      </c>
      <c r="BJ182" s="39">
        <v>0.05</v>
      </c>
      <c r="BK182" s="39">
        <v>0.05</v>
      </c>
    </row>
    <row r="183" spans="1:63" customFormat="1" ht="15" x14ac:dyDescent="0.25">
      <c r="A183" s="5"/>
      <c r="B183" s="18" t="s">
        <v>274</v>
      </c>
      <c r="C183" s="38">
        <v>0</v>
      </c>
      <c r="D183" s="38">
        <v>0</v>
      </c>
      <c r="E183" s="38">
        <v>0</v>
      </c>
      <c r="F183" s="38">
        <v>0</v>
      </c>
      <c r="G183" s="38">
        <v>0</v>
      </c>
      <c r="H183" s="38">
        <v>0</v>
      </c>
      <c r="I183" s="38">
        <v>0</v>
      </c>
      <c r="J183" s="38">
        <v>0</v>
      </c>
      <c r="K183" s="38">
        <v>0</v>
      </c>
      <c r="L183" s="38">
        <v>0</v>
      </c>
      <c r="M183" s="38">
        <v>0</v>
      </c>
      <c r="N183" s="38">
        <v>0</v>
      </c>
      <c r="O183" s="38">
        <v>0</v>
      </c>
      <c r="P183" s="38">
        <v>0</v>
      </c>
      <c r="Q183" s="38">
        <v>0</v>
      </c>
      <c r="R183" s="38">
        <v>0</v>
      </c>
      <c r="S183" s="38">
        <v>0</v>
      </c>
      <c r="T183" s="38">
        <v>0</v>
      </c>
      <c r="U183" s="38">
        <v>0</v>
      </c>
      <c r="V183" s="38">
        <v>0</v>
      </c>
      <c r="W183" s="38">
        <v>0</v>
      </c>
      <c r="X183" s="38">
        <v>0</v>
      </c>
      <c r="Y183" s="38">
        <v>0</v>
      </c>
      <c r="Z183" s="38">
        <v>0</v>
      </c>
      <c r="AA183" s="38">
        <v>0</v>
      </c>
      <c r="AB183" s="38">
        <v>0</v>
      </c>
      <c r="AC183" s="38">
        <v>0</v>
      </c>
      <c r="AD183" s="38">
        <v>0</v>
      </c>
      <c r="AE183" s="38">
        <v>0</v>
      </c>
      <c r="AF183" s="38">
        <v>0</v>
      </c>
      <c r="AG183" s="38">
        <v>0</v>
      </c>
      <c r="AH183" s="38">
        <v>0</v>
      </c>
      <c r="AI183" s="38">
        <v>0</v>
      </c>
      <c r="AJ183" s="38">
        <v>1.2E-2</v>
      </c>
      <c r="AK183" s="39">
        <v>1.0285714285714285E-2</v>
      </c>
      <c r="AL183" s="39">
        <v>8.5714285714285701E-3</v>
      </c>
      <c r="AM183" s="39">
        <v>6.8571428571428559E-3</v>
      </c>
      <c r="AN183" s="39">
        <v>5.1428571428571417E-3</v>
      </c>
      <c r="AO183" s="39">
        <v>3.4285714285714275E-3</v>
      </c>
      <c r="AP183" s="39">
        <v>1.7142857142857131E-3</v>
      </c>
      <c r="AQ183" s="39">
        <v>0</v>
      </c>
      <c r="AR183" s="39">
        <v>0</v>
      </c>
      <c r="AS183" s="39">
        <v>0</v>
      </c>
      <c r="AT183" s="39">
        <v>0</v>
      </c>
      <c r="AU183" s="39">
        <v>0</v>
      </c>
      <c r="AV183" s="39">
        <v>0</v>
      </c>
      <c r="AW183" s="39">
        <v>0</v>
      </c>
      <c r="AX183" s="39">
        <v>0</v>
      </c>
      <c r="AY183" s="39">
        <v>0</v>
      </c>
      <c r="AZ183" s="39">
        <v>0</v>
      </c>
      <c r="BA183" s="39">
        <v>0</v>
      </c>
      <c r="BB183" s="39">
        <v>0</v>
      </c>
      <c r="BC183" s="39">
        <v>0</v>
      </c>
      <c r="BD183" s="39">
        <v>0</v>
      </c>
      <c r="BE183" s="39">
        <v>0</v>
      </c>
      <c r="BF183" s="39">
        <v>0</v>
      </c>
      <c r="BG183" s="39">
        <v>0</v>
      </c>
      <c r="BH183" s="39">
        <v>0</v>
      </c>
      <c r="BI183" s="39">
        <v>0</v>
      </c>
      <c r="BJ183" s="39">
        <v>0</v>
      </c>
      <c r="BK183" s="39">
        <v>0</v>
      </c>
    </row>
    <row r="184" spans="1:63" customFormat="1" ht="15" x14ac:dyDescent="0.25">
      <c r="A184" s="15"/>
      <c r="B184" s="15" t="s">
        <v>76</v>
      </c>
      <c r="C184" s="36">
        <v>0</v>
      </c>
      <c r="D184" s="36">
        <v>0</v>
      </c>
      <c r="E184" s="36">
        <v>0</v>
      </c>
      <c r="F184" s="36">
        <v>0</v>
      </c>
      <c r="G184" s="36">
        <v>0</v>
      </c>
      <c r="H184" s="36">
        <v>0</v>
      </c>
      <c r="I184" s="36">
        <v>0</v>
      </c>
      <c r="J184" s="36">
        <v>0</v>
      </c>
      <c r="K184" s="36">
        <v>0</v>
      </c>
      <c r="L184" s="36">
        <v>0</v>
      </c>
      <c r="M184" s="36">
        <v>0</v>
      </c>
      <c r="N184" s="36">
        <v>0</v>
      </c>
      <c r="O184" s="36">
        <v>0</v>
      </c>
      <c r="P184" s="36">
        <v>0</v>
      </c>
      <c r="Q184" s="36">
        <v>0</v>
      </c>
      <c r="R184" s="36">
        <v>1E-3</v>
      </c>
      <c r="S184" s="36">
        <v>1E-3</v>
      </c>
      <c r="T184" s="36">
        <v>1E-3</v>
      </c>
      <c r="U184" s="36">
        <v>1E-3</v>
      </c>
      <c r="V184" s="36">
        <v>1E-3</v>
      </c>
      <c r="W184" s="36">
        <v>1E-3</v>
      </c>
      <c r="X184" s="36">
        <v>3.0000000000000001E-3</v>
      </c>
      <c r="Y184" s="36">
        <v>5.0000000000000001E-3</v>
      </c>
      <c r="Z184" s="36">
        <v>7.0000000000000001E-3</v>
      </c>
      <c r="AA184" s="36">
        <v>5.0000000000000001E-3</v>
      </c>
      <c r="AB184" s="36">
        <v>6.0000000000000001E-3</v>
      </c>
      <c r="AC184" s="36">
        <v>8.0000000000000002E-3</v>
      </c>
      <c r="AD184" s="36">
        <v>1.4E-2</v>
      </c>
      <c r="AE184" s="36">
        <v>1.0999999999999999E-2</v>
      </c>
      <c r="AF184" s="36">
        <v>1.2999999999999999E-2</v>
      </c>
      <c r="AG184" s="36">
        <v>1.7000000000000001E-2</v>
      </c>
      <c r="AH184" s="36">
        <v>1.6E-2</v>
      </c>
      <c r="AI184" s="36">
        <v>1.9E-2</v>
      </c>
      <c r="AJ184" s="36">
        <v>1.9E-2</v>
      </c>
      <c r="AK184" s="40">
        <v>1.9857142857142858E-2</v>
      </c>
      <c r="AL184" s="40">
        <v>2.0714285714285716E-2</v>
      </c>
      <c r="AM184" s="40">
        <v>2.1571428571428575E-2</v>
      </c>
      <c r="AN184" s="40">
        <v>2.2428571428571433E-2</v>
      </c>
      <c r="AO184" s="40">
        <v>2.3285714285714292E-2</v>
      </c>
      <c r="AP184" s="40">
        <v>2.414285714285715E-2</v>
      </c>
      <c r="AQ184" s="40">
        <v>2.5000000000000001E-2</v>
      </c>
      <c r="AR184" s="40">
        <v>2.6000000000000002E-2</v>
      </c>
      <c r="AS184" s="40">
        <v>2.7000000000000003E-2</v>
      </c>
      <c r="AT184" s="40">
        <v>2.8000000000000004E-2</v>
      </c>
      <c r="AU184" s="40">
        <v>2.9000000000000005E-2</v>
      </c>
      <c r="AV184" s="40">
        <v>0.03</v>
      </c>
      <c r="AW184" s="40">
        <v>0.03</v>
      </c>
      <c r="AX184" s="40">
        <v>0.03</v>
      </c>
      <c r="AY184" s="40">
        <v>0.03</v>
      </c>
      <c r="AZ184" s="40">
        <v>0.03</v>
      </c>
      <c r="BA184" s="40">
        <v>0.03</v>
      </c>
      <c r="BB184" s="40">
        <v>0.03</v>
      </c>
      <c r="BC184" s="40">
        <v>0.03</v>
      </c>
      <c r="BD184" s="40">
        <v>0.03</v>
      </c>
      <c r="BE184" s="40">
        <v>0.03</v>
      </c>
      <c r="BF184" s="40">
        <v>0.03</v>
      </c>
      <c r="BG184" s="40">
        <v>0.03</v>
      </c>
      <c r="BH184" s="40">
        <v>0.03</v>
      </c>
      <c r="BI184" s="40">
        <v>0.03</v>
      </c>
      <c r="BJ184" s="40">
        <v>0.03</v>
      </c>
      <c r="BK184" s="40">
        <v>0.03</v>
      </c>
    </row>
    <row r="185" spans="1:63" customFormat="1" ht="15" x14ac:dyDescent="0.25">
      <c r="A185" s="15" t="s">
        <v>248</v>
      </c>
      <c r="B185" s="15"/>
      <c r="C185" s="36">
        <v>1</v>
      </c>
      <c r="D185" s="36">
        <v>1</v>
      </c>
      <c r="E185" s="36">
        <v>1</v>
      </c>
      <c r="F185" s="36">
        <v>1</v>
      </c>
      <c r="G185" s="36">
        <v>1</v>
      </c>
      <c r="H185" s="36">
        <v>1</v>
      </c>
      <c r="I185" s="36">
        <v>1</v>
      </c>
      <c r="J185" s="36">
        <v>1</v>
      </c>
      <c r="K185" s="36">
        <v>1</v>
      </c>
      <c r="L185" s="36">
        <v>1</v>
      </c>
      <c r="M185" s="36">
        <v>1</v>
      </c>
      <c r="N185" s="36">
        <v>1</v>
      </c>
      <c r="O185" s="36">
        <v>1</v>
      </c>
      <c r="P185" s="36">
        <v>1</v>
      </c>
      <c r="Q185" s="36">
        <v>1</v>
      </c>
      <c r="R185" s="36">
        <v>1</v>
      </c>
      <c r="S185" s="36">
        <v>1</v>
      </c>
      <c r="T185" s="36">
        <v>1</v>
      </c>
      <c r="U185" s="36">
        <v>1</v>
      </c>
      <c r="V185" s="36">
        <v>1</v>
      </c>
      <c r="W185" s="36">
        <v>1</v>
      </c>
      <c r="X185" s="36">
        <v>1</v>
      </c>
      <c r="Y185" s="36">
        <v>1</v>
      </c>
      <c r="Z185" s="36">
        <v>1</v>
      </c>
      <c r="AA185" s="36">
        <v>1</v>
      </c>
      <c r="AB185" s="36">
        <v>1</v>
      </c>
      <c r="AC185" s="36">
        <v>1</v>
      </c>
      <c r="AD185" s="36">
        <v>1</v>
      </c>
      <c r="AE185" s="36">
        <v>1</v>
      </c>
      <c r="AF185" s="36">
        <v>1</v>
      </c>
      <c r="AG185" s="36">
        <v>1</v>
      </c>
      <c r="AH185" s="36">
        <v>1</v>
      </c>
      <c r="AI185" s="36">
        <v>1</v>
      </c>
      <c r="AJ185" s="36">
        <v>1</v>
      </c>
      <c r="AK185" s="40">
        <v>1</v>
      </c>
      <c r="AL185" s="40">
        <v>1</v>
      </c>
      <c r="AM185" s="40">
        <v>1</v>
      </c>
      <c r="AN185" s="40">
        <v>1</v>
      </c>
      <c r="AO185" s="40">
        <v>1</v>
      </c>
      <c r="AP185" s="40">
        <v>1</v>
      </c>
      <c r="AQ185" s="40">
        <v>1</v>
      </c>
      <c r="AR185" s="40">
        <v>1</v>
      </c>
      <c r="AS185" s="40">
        <v>1</v>
      </c>
      <c r="AT185" s="40">
        <v>1</v>
      </c>
      <c r="AU185" s="40">
        <v>1</v>
      </c>
      <c r="AV185" s="40">
        <v>1</v>
      </c>
      <c r="AW185" s="40">
        <v>1</v>
      </c>
      <c r="AX185" s="40">
        <v>1</v>
      </c>
      <c r="AY185" s="40">
        <v>1</v>
      </c>
      <c r="AZ185" s="40">
        <v>1</v>
      </c>
      <c r="BA185" s="40">
        <v>1</v>
      </c>
      <c r="BB185" s="40">
        <v>1</v>
      </c>
      <c r="BC185" s="40">
        <v>1</v>
      </c>
      <c r="BD185" s="40">
        <v>1</v>
      </c>
      <c r="BE185" s="40">
        <v>1</v>
      </c>
      <c r="BF185" s="40">
        <v>1</v>
      </c>
      <c r="BG185" s="40">
        <v>1</v>
      </c>
      <c r="BH185" s="40">
        <v>1</v>
      </c>
      <c r="BI185" s="40">
        <v>1</v>
      </c>
      <c r="BJ185" s="40">
        <v>1</v>
      </c>
      <c r="BK185" s="40">
        <v>1</v>
      </c>
    </row>
    <row r="186" spans="1:63" customFormat="1" ht="15" x14ac:dyDescent="0.25">
      <c r="A186" s="78" t="s">
        <v>114</v>
      </c>
      <c r="B186" s="78" t="s">
        <v>224</v>
      </c>
      <c r="C186" s="42">
        <v>1</v>
      </c>
      <c r="D186" s="42">
        <v>1</v>
      </c>
      <c r="E186" s="42">
        <v>1</v>
      </c>
      <c r="F186" s="42">
        <v>1</v>
      </c>
      <c r="G186" s="42">
        <v>1</v>
      </c>
      <c r="H186" s="42">
        <v>1</v>
      </c>
      <c r="I186" s="42">
        <v>1</v>
      </c>
      <c r="J186" s="42">
        <v>1</v>
      </c>
      <c r="K186" s="42">
        <v>1</v>
      </c>
      <c r="L186" s="42">
        <v>1</v>
      </c>
      <c r="M186" s="42">
        <v>1</v>
      </c>
      <c r="N186" s="42">
        <v>1</v>
      </c>
      <c r="O186" s="42">
        <v>1</v>
      </c>
      <c r="P186" s="42">
        <v>1</v>
      </c>
      <c r="Q186" s="42">
        <v>1</v>
      </c>
      <c r="R186" s="42">
        <v>1</v>
      </c>
      <c r="S186" s="42">
        <v>1</v>
      </c>
      <c r="T186" s="42">
        <v>1</v>
      </c>
      <c r="U186" s="42">
        <v>1</v>
      </c>
      <c r="V186" s="42">
        <v>1</v>
      </c>
      <c r="W186" s="42">
        <v>1</v>
      </c>
      <c r="X186" s="42">
        <v>1</v>
      </c>
      <c r="Y186" s="42">
        <v>1</v>
      </c>
      <c r="Z186" s="42">
        <v>1</v>
      </c>
      <c r="AA186" s="42">
        <v>1</v>
      </c>
      <c r="AB186" s="42">
        <v>1</v>
      </c>
      <c r="AC186" s="42">
        <v>1</v>
      </c>
      <c r="AD186" s="42">
        <v>1</v>
      </c>
      <c r="AE186" s="42">
        <v>1</v>
      </c>
      <c r="AF186" s="42">
        <v>1</v>
      </c>
      <c r="AG186" s="42">
        <v>1</v>
      </c>
      <c r="AH186" s="42">
        <v>1</v>
      </c>
      <c r="AI186" s="42">
        <v>1</v>
      </c>
      <c r="AJ186" s="42">
        <v>1</v>
      </c>
      <c r="AK186" s="40">
        <v>1</v>
      </c>
      <c r="AL186" s="40">
        <v>1</v>
      </c>
      <c r="AM186" s="40">
        <v>1</v>
      </c>
      <c r="AN186" s="40">
        <v>1</v>
      </c>
      <c r="AO186" s="40">
        <v>1</v>
      </c>
      <c r="AP186" s="40">
        <v>1</v>
      </c>
      <c r="AQ186" s="40">
        <v>1</v>
      </c>
      <c r="AR186" s="40">
        <v>1</v>
      </c>
      <c r="AS186" s="40">
        <v>1</v>
      </c>
      <c r="AT186" s="40">
        <v>1</v>
      </c>
      <c r="AU186" s="40">
        <v>1</v>
      </c>
      <c r="AV186" s="40">
        <v>1</v>
      </c>
      <c r="AW186" s="40">
        <v>1</v>
      </c>
      <c r="AX186" s="40">
        <v>1</v>
      </c>
      <c r="AY186" s="40">
        <v>1</v>
      </c>
      <c r="AZ186" s="40">
        <v>1</v>
      </c>
      <c r="BA186" s="40">
        <v>1</v>
      </c>
      <c r="BB186" s="40">
        <v>1</v>
      </c>
      <c r="BC186" s="40">
        <v>1</v>
      </c>
      <c r="BD186" s="40">
        <v>1</v>
      </c>
      <c r="BE186" s="40">
        <v>1</v>
      </c>
      <c r="BF186" s="40">
        <v>1</v>
      </c>
      <c r="BG186" s="40">
        <v>1</v>
      </c>
      <c r="BH186" s="40">
        <v>1</v>
      </c>
      <c r="BI186" s="40">
        <v>1</v>
      </c>
      <c r="BJ186" s="40">
        <v>1</v>
      </c>
      <c r="BK186" s="40">
        <v>1</v>
      </c>
    </row>
    <row r="187" spans="1:63" customFormat="1" ht="15" x14ac:dyDescent="0.25">
      <c r="A187" s="78" t="s">
        <v>249</v>
      </c>
      <c r="B187" s="79"/>
      <c r="C187" s="42">
        <v>1</v>
      </c>
      <c r="D187" s="42">
        <v>1</v>
      </c>
      <c r="E187" s="42">
        <v>1</v>
      </c>
      <c r="F187" s="42">
        <v>1</v>
      </c>
      <c r="G187" s="42">
        <v>1</v>
      </c>
      <c r="H187" s="42">
        <v>1</v>
      </c>
      <c r="I187" s="42">
        <v>1</v>
      </c>
      <c r="J187" s="42">
        <v>1</v>
      </c>
      <c r="K187" s="42">
        <v>1</v>
      </c>
      <c r="L187" s="42">
        <v>1</v>
      </c>
      <c r="M187" s="42">
        <v>1</v>
      </c>
      <c r="N187" s="42">
        <v>1</v>
      </c>
      <c r="O187" s="42">
        <v>1</v>
      </c>
      <c r="P187" s="42">
        <v>1</v>
      </c>
      <c r="Q187" s="42">
        <v>1</v>
      </c>
      <c r="R187" s="42">
        <v>1</v>
      </c>
      <c r="S187" s="42">
        <v>1</v>
      </c>
      <c r="T187" s="42">
        <v>1</v>
      </c>
      <c r="U187" s="42">
        <v>1</v>
      </c>
      <c r="V187" s="42">
        <v>1</v>
      </c>
      <c r="W187" s="42">
        <v>1</v>
      </c>
      <c r="X187" s="42">
        <v>1</v>
      </c>
      <c r="Y187" s="42">
        <v>1</v>
      </c>
      <c r="Z187" s="42">
        <v>1</v>
      </c>
      <c r="AA187" s="42">
        <v>1</v>
      </c>
      <c r="AB187" s="42">
        <v>1</v>
      </c>
      <c r="AC187" s="42">
        <v>1</v>
      </c>
      <c r="AD187" s="42">
        <v>1</v>
      </c>
      <c r="AE187" s="42">
        <v>1</v>
      </c>
      <c r="AF187" s="42">
        <v>1</v>
      </c>
      <c r="AG187" s="42">
        <v>1</v>
      </c>
      <c r="AH187" s="42">
        <v>1</v>
      </c>
      <c r="AI187" s="42">
        <v>1</v>
      </c>
      <c r="AJ187" s="42">
        <v>1</v>
      </c>
      <c r="AK187" s="40">
        <v>1</v>
      </c>
      <c r="AL187" s="40">
        <v>1</v>
      </c>
      <c r="AM187" s="40">
        <v>1</v>
      </c>
      <c r="AN187" s="40">
        <v>1</v>
      </c>
      <c r="AO187" s="40">
        <v>1</v>
      </c>
      <c r="AP187" s="40">
        <v>1</v>
      </c>
      <c r="AQ187" s="40">
        <v>1</v>
      </c>
      <c r="AR187" s="40">
        <v>1</v>
      </c>
      <c r="AS187" s="40">
        <v>1</v>
      </c>
      <c r="AT187" s="40">
        <v>1</v>
      </c>
      <c r="AU187" s="40">
        <v>1</v>
      </c>
      <c r="AV187" s="40">
        <v>1</v>
      </c>
      <c r="AW187" s="40">
        <v>1</v>
      </c>
      <c r="AX187" s="40">
        <v>1</v>
      </c>
      <c r="AY187" s="40">
        <v>1</v>
      </c>
      <c r="AZ187" s="40">
        <v>1</v>
      </c>
      <c r="BA187" s="40">
        <v>1</v>
      </c>
      <c r="BB187" s="40">
        <v>1</v>
      </c>
      <c r="BC187" s="40">
        <v>1</v>
      </c>
      <c r="BD187" s="40">
        <v>1</v>
      </c>
      <c r="BE187" s="40">
        <v>1</v>
      </c>
      <c r="BF187" s="40">
        <v>1</v>
      </c>
      <c r="BG187" s="40">
        <v>1</v>
      </c>
      <c r="BH187" s="40">
        <v>1</v>
      </c>
      <c r="BI187" s="40">
        <v>1</v>
      </c>
      <c r="BJ187" s="40">
        <v>1</v>
      </c>
      <c r="BK187" s="40">
        <v>1</v>
      </c>
    </row>
    <row r="188" spans="1:63" customFormat="1" ht="15" x14ac:dyDescent="0.25">
      <c r="A188" s="15" t="s">
        <v>250</v>
      </c>
      <c r="B188" s="2"/>
      <c r="C188" s="36">
        <v>1</v>
      </c>
      <c r="D188" s="36">
        <v>1</v>
      </c>
      <c r="E188" s="36">
        <v>1</v>
      </c>
      <c r="F188" s="36">
        <v>1</v>
      </c>
      <c r="G188" s="36">
        <v>1</v>
      </c>
      <c r="H188" s="36">
        <v>1</v>
      </c>
      <c r="I188" s="36">
        <v>1</v>
      </c>
      <c r="J188" s="36">
        <v>1</v>
      </c>
      <c r="K188" s="36">
        <v>1</v>
      </c>
      <c r="L188" s="36">
        <v>1</v>
      </c>
      <c r="M188" s="36">
        <v>1</v>
      </c>
      <c r="N188" s="36">
        <v>1</v>
      </c>
      <c r="O188" s="36">
        <v>1</v>
      </c>
      <c r="P188" s="36">
        <v>1</v>
      </c>
      <c r="Q188" s="36">
        <v>1</v>
      </c>
      <c r="R188" s="36">
        <v>1</v>
      </c>
      <c r="S188" s="36">
        <v>1</v>
      </c>
      <c r="T188" s="36">
        <v>1</v>
      </c>
      <c r="U188" s="36">
        <v>1</v>
      </c>
      <c r="V188" s="36">
        <v>1</v>
      </c>
      <c r="W188" s="36">
        <v>1</v>
      </c>
      <c r="X188" s="36">
        <v>1</v>
      </c>
      <c r="Y188" s="36">
        <v>1</v>
      </c>
      <c r="Z188" s="36">
        <v>1</v>
      </c>
      <c r="AA188" s="36">
        <v>1</v>
      </c>
      <c r="AB188" s="36">
        <v>1</v>
      </c>
      <c r="AC188" s="36">
        <v>1</v>
      </c>
      <c r="AD188" s="36">
        <v>1</v>
      </c>
      <c r="AE188" s="36">
        <v>1</v>
      </c>
      <c r="AF188" s="36">
        <v>1</v>
      </c>
      <c r="AG188" s="36">
        <v>1</v>
      </c>
      <c r="AH188" s="36">
        <v>1</v>
      </c>
      <c r="AI188" s="36">
        <v>1</v>
      </c>
      <c r="AJ188" s="36">
        <v>1</v>
      </c>
      <c r="AK188" s="40">
        <v>1</v>
      </c>
      <c r="AL188" s="40">
        <v>1</v>
      </c>
      <c r="AM188" s="40">
        <v>1</v>
      </c>
      <c r="AN188" s="40">
        <v>1</v>
      </c>
      <c r="AO188" s="40">
        <v>1</v>
      </c>
      <c r="AP188" s="40">
        <v>1</v>
      </c>
      <c r="AQ188" s="40">
        <v>1</v>
      </c>
      <c r="AR188" s="40">
        <v>1</v>
      </c>
      <c r="AS188" s="40">
        <v>1</v>
      </c>
      <c r="AT188" s="40">
        <v>1</v>
      </c>
      <c r="AU188" s="40">
        <v>1</v>
      </c>
      <c r="AV188" s="40">
        <v>1</v>
      </c>
      <c r="AW188" s="40">
        <v>1</v>
      </c>
      <c r="AX188" s="40">
        <v>1</v>
      </c>
      <c r="AY188" s="40">
        <v>1</v>
      </c>
      <c r="AZ188" s="40">
        <v>1</v>
      </c>
      <c r="BA188" s="40">
        <v>1</v>
      </c>
      <c r="BB188" s="40">
        <v>1</v>
      </c>
      <c r="BC188" s="40">
        <v>1</v>
      </c>
      <c r="BD188" s="40">
        <v>1</v>
      </c>
      <c r="BE188" s="40">
        <v>1</v>
      </c>
      <c r="BF188" s="40">
        <v>1</v>
      </c>
      <c r="BG188" s="40">
        <v>1</v>
      </c>
      <c r="BH188" s="40">
        <v>1</v>
      </c>
      <c r="BI188" s="40">
        <v>1</v>
      </c>
      <c r="BJ188" s="40">
        <v>1</v>
      </c>
      <c r="BK188" s="40">
        <v>1</v>
      </c>
    </row>
    <row r="189" spans="1:63" customFormat="1" ht="15" x14ac:dyDescent="0.25">
      <c r="A189" s="15" t="s">
        <v>115</v>
      </c>
      <c r="B189" s="2" t="s">
        <v>251</v>
      </c>
      <c r="C189" s="36">
        <v>1</v>
      </c>
      <c r="D189" s="36">
        <v>1</v>
      </c>
      <c r="E189" s="36">
        <v>1</v>
      </c>
      <c r="F189" s="36">
        <v>1</v>
      </c>
      <c r="G189" s="36">
        <v>1</v>
      </c>
      <c r="H189" s="36">
        <v>1</v>
      </c>
      <c r="I189" s="36">
        <v>1</v>
      </c>
      <c r="J189" s="36">
        <v>1</v>
      </c>
      <c r="K189" s="36">
        <v>1</v>
      </c>
      <c r="L189" s="36">
        <v>1</v>
      </c>
      <c r="M189" s="36">
        <v>1</v>
      </c>
      <c r="N189" s="36">
        <v>1</v>
      </c>
      <c r="O189" s="36">
        <v>1</v>
      </c>
      <c r="P189" s="36">
        <v>1</v>
      </c>
      <c r="Q189" s="36">
        <v>1</v>
      </c>
      <c r="R189" s="36">
        <v>1</v>
      </c>
      <c r="S189" s="36">
        <v>1</v>
      </c>
      <c r="T189" s="36">
        <v>1</v>
      </c>
      <c r="U189" s="36">
        <v>1</v>
      </c>
      <c r="V189" s="36">
        <v>1</v>
      </c>
      <c r="W189" s="36">
        <v>1</v>
      </c>
      <c r="X189" s="36">
        <v>1</v>
      </c>
      <c r="Y189" s="36">
        <v>1</v>
      </c>
      <c r="Z189" s="36">
        <v>1</v>
      </c>
      <c r="AA189" s="36">
        <v>1</v>
      </c>
      <c r="AB189" s="36">
        <v>1</v>
      </c>
      <c r="AC189" s="36">
        <v>1</v>
      </c>
      <c r="AD189" s="36">
        <v>1</v>
      </c>
      <c r="AE189" s="36">
        <v>1</v>
      </c>
      <c r="AF189" s="36">
        <v>1</v>
      </c>
      <c r="AG189" s="36">
        <v>1</v>
      </c>
      <c r="AH189" s="36">
        <v>1</v>
      </c>
      <c r="AI189" s="36">
        <v>1</v>
      </c>
      <c r="AJ189" s="36">
        <v>1</v>
      </c>
      <c r="AK189" s="40">
        <v>1</v>
      </c>
      <c r="AL189" s="40">
        <v>1</v>
      </c>
      <c r="AM189" s="40">
        <v>1</v>
      </c>
      <c r="AN189" s="40">
        <v>1</v>
      </c>
      <c r="AO189" s="40">
        <v>1</v>
      </c>
      <c r="AP189" s="40">
        <v>1</v>
      </c>
      <c r="AQ189" s="40">
        <v>1</v>
      </c>
      <c r="AR189" s="40">
        <v>1</v>
      </c>
      <c r="AS189" s="40">
        <v>1</v>
      </c>
      <c r="AT189" s="40">
        <v>1</v>
      </c>
      <c r="AU189" s="40">
        <v>1</v>
      </c>
      <c r="AV189" s="40">
        <v>1</v>
      </c>
      <c r="AW189" s="40">
        <v>1</v>
      </c>
      <c r="AX189" s="40">
        <v>1</v>
      </c>
      <c r="AY189" s="40">
        <v>1</v>
      </c>
      <c r="AZ189" s="40">
        <v>1</v>
      </c>
      <c r="BA189" s="40">
        <v>1</v>
      </c>
      <c r="BB189" s="40">
        <v>1</v>
      </c>
      <c r="BC189" s="40">
        <v>1</v>
      </c>
      <c r="BD189" s="40">
        <v>1</v>
      </c>
      <c r="BE189" s="40">
        <v>1</v>
      </c>
      <c r="BF189" s="40">
        <v>1</v>
      </c>
      <c r="BG189" s="40">
        <v>1</v>
      </c>
      <c r="BH189" s="40">
        <v>1</v>
      </c>
      <c r="BI189" s="40">
        <v>1</v>
      </c>
      <c r="BJ189" s="40">
        <v>1</v>
      </c>
      <c r="BK189" s="40">
        <v>1</v>
      </c>
    </row>
    <row r="190" spans="1:63" customFormat="1" ht="15" x14ac:dyDescent="0.25"/>
    <row r="191" spans="1:63" customFormat="1" ht="15" x14ac:dyDescent="0.25">
      <c r="A191" t="s">
        <v>116</v>
      </c>
      <c r="B191" s="32" t="s">
        <v>252</v>
      </c>
    </row>
    <row r="192" spans="1:63" ht="15" x14ac:dyDescent="0.25">
      <c r="B192" s="32" t="s">
        <v>253</v>
      </c>
    </row>
    <row r="193" spans="1:2" ht="15" x14ac:dyDescent="0.25">
      <c r="A193" t="s">
        <v>129</v>
      </c>
      <c r="B193" t="s">
        <v>118</v>
      </c>
    </row>
    <row r="194" spans="1:2" x14ac:dyDescent="0.2">
      <c r="B194" s="9" t="s">
        <v>296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J39"/>
  <sheetViews>
    <sheetView workbookViewId="0">
      <pane xSplit="1" ySplit="6" topLeftCell="B7" activePane="bottomRight" state="frozen"/>
      <selection sqref="A1:XFD1048576"/>
      <selection pane="topRight" sqref="A1:XFD1048576"/>
      <selection pane="bottomLeft" sqref="A1:XFD1048576"/>
      <selection pane="bottomRight"/>
    </sheetView>
  </sheetViews>
  <sheetFormatPr defaultColWidth="9.140625" defaultRowHeight="15" x14ac:dyDescent="0.25"/>
  <cols>
    <col min="1" max="1" width="25.140625" customWidth="1"/>
    <col min="2" max="2" width="8.85546875"/>
    <col min="3" max="3" width="10" hidden="1" customWidth="1"/>
    <col min="4" max="4" width="9.85546875" hidden="1" customWidth="1"/>
    <col min="5" max="6" width="10" hidden="1" customWidth="1"/>
    <col min="7" max="7" width="8.85546875"/>
    <col min="8" max="8" width="10" hidden="1" customWidth="1"/>
    <col min="9" max="9" width="10.140625" hidden="1" customWidth="1"/>
    <col min="10" max="10" width="10.85546875" hidden="1" customWidth="1"/>
    <col min="11" max="11" width="11" hidden="1" customWidth="1"/>
    <col min="12" max="12" width="8.85546875"/>
    <col min="13" max="13" width="10.140625" hidden="1" customWidth="1"/>
    <col min="14" max="14" width="10.42578125" hidden="1" customWidth="1"/>
    <col min="15" max="15" width="10.5703125" hidden="1" customWidth="1"/>
    <col min="16" max="16" width="10.42578125" hidden="1" customWidth="1"/>
    <col min="17" max="17" width="8.85546875"/>
    <col min="18" max="18" width="10.5703125" hidden="1" customWidth="1"/>
    <col min="19" max="19" width="10.140625" hidden="1" customWidth="1"/>
    <col min="20" max="20" width="10.85546875" hidden="1" customWidth="1"/>
    <col min="21" max="21" width="10.140625" hidden="1" customWidth="1"/>
    <col min="22" max="22" width="8.85546875"/>
    <col min="23" max="23" width="7.5703125" hidden="1" customWidth="1"/>
    <col min="24" max="24" width="8.5703125" hidden="1" customWidth="1"/>
    <col min="25" max="26" width="8.85546875" hidden="1" customWidth="1"/>
    <col min="27" max="27" width="8.85546875" customWidth="1"/>
    <col min="28" max="31" width="8.85546875" hidden="1" customWidth="1"/>
    <col min="32" max="59" width="8.85546875" customWidth="1"/>
  </cols>
  <sheetData>
    <row r="1" spans="1:62" ht="18.75" x14ac:dyDescent="0.3">
      <c r="A1" s="11" t="s">
        <v>134</v>
      </c>
    </row>
    <row r="2" spans="1:62" ht="16.5" x14ac:dyDescent="0.3">
      <c r="A2" s="12" t="s">
        <v>258</v>
      </c>
    </row>
    <row r="3" spans="1:62" ht="16.5" x14ac:dyDescent="0.3">
      <c r="A3" s="12"/>
    </row>
    <row r="4" spans="1:62" ht="16.5" x14ac:dyDescent="0.3">
      <c r="A4" s="12" t="s">
        <v>198</v>
      </c>
    </row>
    <row r="6" spans="1:62" s="4" customFormat="1" x14ac:dyDescent="0.25">
      <c r="A6" s="3" t="s">
        <v>11</v>
      </c>
      <c r="B6" s="13">
        <v>1990</v>
      </c>
      <c r="C6" s="13">
        <v>1991</v>
      </c>
      <c r="D6" s="13">
        <v>1992</v>
      </c>
      <c r="E6" s="13">
        <v>1993</v>
      </c>
      <c r="F6" s="13">
        <v>1994</v>
      </c>
      <c r="G6" s="13">
        <v>1995</v>
      </c>
      <c r="H6" s="13">
        <v>1996</v>
      </c>
      <c r="I6" s="13">
        <v>1997</v>
      </c>
      <c r="J6" s="13">
        <v>1998</v>
      </c>
      <c r="K6" s="13">
        <v>1999</v>
      </c>
      <c r="L6" s="13">
        <v>2000</v>
      </c>
      <c r="M6" s="13">
        <v>2001</v>
      </c>
      <c r="N6" s="13">
        <v>2002</v>
      </c>
      <c r="O6" s="13">
        <v>2003</v>
      </c>
      <c r="P6" s="13">
        <v>2004</v>
      </c>
      <c r="Q6" s="13">
        <v>2005</v>
      </c>
      <c r="R6" s="13">
        <v>2006</v>
      </c>
      <c r="S6" s="13">
        <v>2007</v>
      </c>
      <c r="T6" s="13">
        <v>2008</v>
      </c>
      <c r="U6" s="13">
        <v>2009</v>
      </c>
      <c r="V6" s="13">
        <v>2010</v>
      </c>
      <c r="W6" s="13">
        <v>2011</v>
      </c>
      <c r="X6" s="13">
        <v>2012</v>
      </c>
      <c r="Y6" s="13">
        <v>2013</v>
      </c>
      <c r="Z6" s="13">
        <v>2014</v>
      </c>
      <c r="AA6" s="13">
        <v>2015</v>
      </c>
      <c r="AB6" s="13">
        <v>2016</v>
      </c>
      <c r="AC6" s="13">
        <v>2017</v>
      </c>
      <c r="AD6" s="13">
        <v>2018</v>
      </c>
      <c r="AE6" s="13">
        <v>2019</v>
      </c>
      <c r="AF6" s="13">
        <v>2020</v>
      </c>
      <c r="AG6" s="13">
        <v>2021</v>
      </c>
      <c r="AH6" s="13">
        <v>2022</v>
      </c>
      <c r="AI6" s="13">
        <v>2023</v>
      </c>
      <c r="AJ6" s="3">
        <v>2024</v>
      </c>
      <c r="AK6" s="3">
        <v>2025</v>
      </c>
      <c r="AL6" s="3">
        <v>2026</v>
      </c>
      <c r="AM6" s="3">
        <v>2027</v>
      </c>
      <c r="AN6" s="3">
        <v>2028</v>
      </c>
      <c r="AO6" s="3">
        <v>2029</v>
      </c>
      <c r="AP6" s="3">
        <v>2030</v>
      </c>
      <c r="AQ6" s="3">
        <v>2031</v>
      </c>
      <c r="AR6" s="3">
        <v>2032</v>
      </c>
      <c r="AS6" s="3">
        <v>2033</v>
      </c>
      <c r="AT6" s="3">
        <v>2034</v>
      </c>
      <c r="AU6" s="3">
        <v>2035</v>
      </c>
      <c r="AV6" s="3">
        <v>2036</v>
      </c>
      <c r="AW6" s="3">
        <v>2037</v>
      </c>
      <c r="AX6" s="3">
        <v>2038</v>
      </c>
      <c r="AY6" s="3">
        <v>2039</v>
      </c>
      <c r="AZ6" s="3">
        <v>2040</v>
      </c>
      <c r="BA6" s="3">
        <v>2041</v>
      </c>
      <c r="BB6" s="3">
        <v>2042</v>
      </c>
      <c r="BC6" s="3">
        <v>2043</v>
      </c>
      <c r="BD6" s="3">
        <v>2044</v>
      </c>
      <c r="BE6" s="3">
        <v>2045</v>
      </c>
      <c r="BF6" s="3">
        <v>2046</v>
      </c>
      <c r="BG6" s="3">
        <v>2047</v>
      </c>
      <c r="BH6" s="3">
        <v>2048</v>
      </c>
      <c r="BI6" s="3">
        <v>2049</v>
      </c>
      <c r="BJ6" s="3">
        <v>2050</v>
      </c>
    </row>
    <row r="7" spans="1:62" x14ac:dyDescent="0.25">
      <c r="A7" s="25" t="s">
        <v>109</v>
      </c>
      <c r="B7" s="38">
        <v>96.196771445602423</v>
      </c>
      <c r="C7" s="38">
        <v>96.18468486470222</v>
      </c>
      <c r="D7" s="38">
        <v>92.920250294373659</v>
      </c>
      <c r="E7" s="38">
        <v>94.580770239954532</v>
      </c>
      <c r="F7" s="38">
        <v>93.737390121427126</v>
      </c>
      <c r="G7" s="38">
        <v>93.409054828592943</v>
      </c>
      <c r="H7" s="38">
        <v>93.217289031486246</v>
      </c>
      <c r="I7" s="38">
        <v>88.45008914286484</v>
      </c>
      <c r="J7" s="38">
        <v>88.869944052916736</v>
      </c>
      <c r="K7" s="38">
        <v>84.265383305771152</v>
      </c>
      <c r="L7" s="38">
        <v>82.518896350843448</v>
      </c>
      <c r="M7" s="38">
        <v>82.581282576616658</v>
      </c>
      <c r="N7" s="38">
        <v>82.021942157869091</v>
      </c>
      <c r="O7" s="38">
        <v>81.98984222698607</v>
      </c>
      <c r="P7" s="38">
        <v>78.813082505432661</v>
      </c>
      <c r="Q7" s="38">
        <v>80.116078560107809</v>
      </c>
      <c r="R7" s="38">
        <v>78.800931854609161</v>
      </c>
      <c r="S7" s="38">
        <v>78.735463638042901</v>
      </c>
      <c r="T7" s="38">
        <v>80.528837688058644</v>
      </c>
      <c r="U7" s="38">
        <v>83.195964249143714</v>
      </c>
      <c r="V7" s="38">
        <v>83.880262616440746</v>
      </c>
      <c r="W7" s="38">
        <v>82.512621924683771</v>
      </c>
      <c r="X7" s="38">
        <v>86.128760800684532</v>
      </c>
      <c r="Y7" s="38">
        <v>86.074549522689054</v>
      </c>
      <c r="Z7" s="38">
        <v>86.507796783083762</v>
      </c>
      <c r="AA7" s="38">
        <v>86.591889827116958</v>
      </c>
      <c r="AB7" s="38">
        <v>89.161876049977351</v>
      </c>
      <c r="AC7" s="38">
        <v>90.734500817823417</v>
      </c>
      <c r="AD7" s="38">
        <v>91.499540751500163</v>
      </c>
      <c r="AE7" s="38">
        <v>91.112074641702719</v>
      </c>
      <c r="AF7" s="38">
        <v>89.269326586935591</v>
      </c>
      <c r="AG7" s="38">
        <v>91.33802207997887</v>
      </c>
      <c r="AH7" s="38">
        <v>89.844307626237367</v>
      </c>
      <c r="AI7" s="38">
        <v>88.610733819202451</v>
      </c>
      <c r="AJ7" s="39">
        <v>78.495618826971281</v>
      </c>
      <c r="AK7" s="39">
        <v>74.686891332706807</v>
      </c>
      <c r="AL7" s="39">
        <v>73.82290606974756</v>
      </c>
      <c r="AM7" s="39">
        <v>65.23183770165106</v>
      </c>
      <c r="AN7" s="39">
        <v>62.131703137728373</v>
      </c>
      <c r="AO7" s="39">
        <v>59.113016165807892</v>
      </c>
      <c r="AP7" s="39">
        <v>56.282488673835154</v>
      </c>
      <c r="AQ7" s="39">
        <v>55.285668749540072</v>
      </c>
      <c r="AR7" s="39">
        <v>54.668793352321046</v>
      </c>
      <c r="AS7" s="39">
        <v>54.402766389595101</v>
      </c>
      <c r="AT7" s="39">
        <v>54.437483359411637</v>
      </c>
      <c r="AU7" s="39">
        <v>54.793768379342929</v>
      </c>
      <c r="AV7" s="39">
        <v>54.460220179529756</v>
      </c>
      <c r="AW7" s="39">
        <v>54.239952940283409</v>
      </c>
      <c r="AX7" s="39">
        <v>53.842431853462585</v>
      </c>
      <c r="AY7" s="39">
        <v>53.695351309258733</v>
      </c>
      <c r="AZ7" s="39">
        <v>53.275611764994757</v>
      </c>
      <c r="BA7" s="39">
        <v>52.942036483205321</v>
      </c>
      <c r="BB7" s="39">
        <v>52.861039849702834</v>
      </c>
      <c r="BC7" s="39">
        <v>52.634431253228115</v>
      </c>
      <c r="BD7" s="39">
        <v>52.246287453094148</v>
      </c>
      <c r="BE7" s="39">
        <v>52.025135715557767</v>
      </c>
      <c r="BF7" s="39">
        <v>52.084805635203629</v>
      </c>
      <c r="BG7" s="39">
        <v>51.967930981118776</v>
      </c>
      <c r="BH7" s="39">
        <v>52.230638083797992</v>
      </c>
      <c r="BI7" s="39">
        <v>52.606690754746111</v>
      </c>
      <c r="BJ7" s="39">
        <v>52.86254572899098</v>
      </c>
    </row>
    <row r="8" spans="1:62" x14ac:dyDescent="0.25">
      <c r="A8" s="25" t="s">
        <v>255</v>
      </c>
      <c r="B8" s="38">
        <v>0</v>
      </c>
      <c r="C8" s="38">
        <v>0</v>
      </c>
      <c r="D8" s="38">
        <v>0</v>
      </c>
      <c r="E8" s="38">
        <v>0</v>
      </c>
      <c r="F8" s="38">
        <v>0</v>
      </c>
      <c r="G8" s="38">
        <v>0</v>
      </c>
      <c r="H8" s="38">
        <v>0</v>
      </c>
      <c r="I8" s="38">
        <v>0</v>
      </c>
      <c r="J8" s="38">
        <v>0</v>
      </c>
      <c r="K8" s="38">
        <v>0</v>
      </c>
      <c r="L8" s="38">
        <v>0</v>
      </c>
      <c r="M8" s="38">
        <v>0</v>
      </c>
      <c r="N8" s="38">
        <v>0</v>
      </c>
      <c r="O8" s="38">
        <v>0</v>
      </c>
      <c r="P8" s="38">
        <v>0</v>
      </c>
      <c r="Q8" s="38">
        <v>0</v>
      </c>
      <c r="R8" s="38">
        <v>0</v>
      </c>
      <c r="S8" s="38">
        <v>0</v>
      </c>
      <c r="T8" s="38">
        <v>0</v>
      </c>
      <c r="U8" s="38">
        <v>0</v>
      </c>
      <c r="V8" s="38">
        <v>0</v>
      </c>
      <c r="W8" s="38">
        <v>0</v>
      </c>
      <c r="X8" s="38">
        <v>0</v>
      </c>
      <c r="Y8" s="38">
        <v>0</v>
      </c>
      <c r="Z8" s="38">
        <v>0</v>
      </c>
      <c r="AA8" s="38">
        <v>0</v>
      </c>
      <c r="AB8" s="38">
        <v>0</v>
      </c>
      <c r="AC8" s="38">
        <v>0</v>
      </c>
      <c r="AD8" s="38">
        <v>0</v>
      </c>
      <c r="AE8" s="38">
        <v>0</v>
      </c>
      <c r="AF8" s="38">
        <v>0</v>
      </c>
      <c r="AG8" s="38">
        <v>0</v>
      </c>
      <c r="AH8" s="38">
        <v>0</v>
      </c>
      <c r="AI8" s="38">
        <v>0</v>
      </c>
      <c r="AJ8" s="39">
        <v>10.644518618028275</v>
      </c>
      <c r="AK8" s="39">
        <v>10.048303884444719</v>
      </c>
      <c r="AL8" s="39">
        <v>10.668463421718126</v>
      </c>
      <c r="AM8" s="39">
        <v>11.16955730265928</v>
      </c>
      <c r="AN8" s="39">
        <v>11.688102205212793</v>
      </c>
      <c r="AO8" s="39">
        <v>11.943904787946723</v>
      </c>
      <c r="AP8" s="39">
        <v>12.018681078999984</v>
      </c>
      <c r="AQ8" s="39">
        <v>11.891472852732557</v>
      </c>
      <c r="AR8" s="39">
        <v>11.668984548015883</v>
      </c>
      <c r="AS8" s="39">
        <v>11.37167918400343</v>
      </c>
      <c r="AT8" s="39">
        <v>11.090481511788923</v>
      </c>
      <c r="AU8" s="39">
        <v>10.833689020518678</v>
      </c>
      <c r="AV8" s="39">
        <v>10.680305928143754</v>
      </c>
      <c r="AW8" s="39">
        <v>10.594245418772548</v>
      </c>
      <c r="AX8" s="39">
        <v>10.60625605187265</v>
      </c>
      <c r="AY8" s="39">
        <v>10.670128617856495</v>
      </c>
      <c r="AZ8" s="39">
        <v>10.786828710812641</v>
      </c>
      <c r="BA8" s="39">
        <v>10.90735183216445</v>
      </c>
      <c r="BB8" s="39">
        <v>11.031278912754113</v>
      </c>
      <c r="BC8" s="39">
        <v>11.092903859864659</v>
      </c>
      <c r="BD8" s="39">
        <v>11.531884397571181</v>
      </c>
      <c r="BE8" s="39">
        <v>11.589826556411751</v>
      </c>
      <c r="BF8" s="39">
        <v>11.568533351358738</v>
      </c>
      <c r="BG8" s="39">
        <v>11.37909520840674</v>
      </c>
      <c r="BH8" s="39">
        <v>11.443824936087214</v>
      </c>
      <c r="BI8" s="39">
        <v>11.494310059647042</v>
      </c>
      <c r="BJ8" s="39">
        <v>11.558952632474584</v>
      </c>
    </row>
    <row r="9" spans="1:62" x14ac:dyDescent="0.25">
      <c r="A9" s="25" t="s">
        <v>33</v>
      </c>
      <c r="B9" s="38">
        <v>47.751820015192919</v>
      </c>
      <c r="C9" s="38">
        <v>48.48153417902062</v>
      </c>
      <c r="D9" s="38">
        <v>49.160379733638436</v>
      </c>
      <c r="E9" s="38">
        <v>49.201066814567689</v>
      </c>
      <c r="F9" s="38">
        <v>46.991007086131006</v>
      </c>
      <c r="G9" s="38">
        <v>47.193440435535386</v>
      </c>
      <c r="H9" s="38">
        <v>46.993513613488105</v>
      </c>
      <c r="I9" s="38">
        <v>45.841178123197331</v>
      </c>
      <c r="J9" s="38">
        <v>44.62519578650037</v>
      </c>
      <c r="K9" s="38">
        <v>43.328803217183335</v>
      </c>
      <c r="L9" s="38">
        <v>42.874429651818367</v>
      </c>
      <c r="M9" s="38">
        <v>44.448859086379713</v>
      </c>
      <c r="N9" s="38">
        <v>42.372428812696533</v>
      </c>
      <c r="O9" s="38">
        <v>40.498105124859734</v>
      </c>
      <c r="P9" s="38">
        <v>38.771946334388296</v>
      </c>
      <c r="Q9" s="38">
        <v>37.300414462424783</v>
      </c>
      <c r="R9" s="38">
        <v>38.419262384454171</v>
      </c>
      <c r="S9" s="38">
        <v>41.160140266951103</v>
      </c>
      <c r="T9" s="38">
        <v>41.557672629272609</v>
      </c>
      <c r="U9" s="38">
        <v>39.722467332248264</v>
      </c>
      <c r="V9" s="38">
        <v>40.540842283098769</v>
      </c>
      <c r="W9" s="38">
        <v>40.85296370498196</v>
      </c>
      <c r="X9" s="38">
        <v>41.433828207266778</v>
      </c>
      <c r="Y9" s="38">
        <v>42.717045673206663</v>
      </c>
      <c r="Z9" s="38">
        <v>42.14060319287033</v>
      </c>
      <c r="AA9" s="38">
        <v>41.088986523681868</v>
      </c>
      <c r="AB9" s="38">
        <v>40.702396896953438</v>
      </c>
      <c r="AC9" s="38">
        <v>39.808769902656081</v>
      </c>
      <c r="AD9" s="38">
        <v>39.275823967806836</v>
      </c>
      <c r="AE9" s="38">
        <v>38.353738890698075</v>
      </c>
      <c r="AF9" s="38">
        <v>38.535535862315513</v>
      </c>
      <c r="AG9" s="38">
        <v>38.165392694623826</v>
      </c>
      <c r="AH9" s="38">
        <v>37.480834112836966</v>
      </c>
      <c r="AI9" s="38">
        <v>36.258540630713235</v>
      </c>
      <c r="AJ9" s="39">
        <v>35.642291170757595</v>
      </c>
      <c r="AK9" s="39">
        <v>34.973238054344108</v>
      </c>
      <c r="AL9" s="39">
        <v>34.363345658899441</v>
      </c>
      <c r="AM9" s="39">
        <v>33.720608899021116</v>
      </c>
      <c r="AN9" s="39">
        <v>33.000996819778258</v>
      </c>
      <c r="AO9" s="39">
        <v>32.20648049994692</v>
      </c>
      <c r="AP9" s="39">
        <v>31.415922017415099</v>
      </c>
      <c r="AQ9" s="39">
        <v>30.566240027067909</v>
      </c>
      <c r="AR9" s="39">
        <v>29.739094453916199</v>
      </c>
      <c r="AS9" s="39">
        <v>28.912021713818863</v>
      </c>
      <c r="AT9" s="39">
        <v>28.137100757639569</v>
      </c>
      <c r="AU9" s="39">
        <v>27.379953789340988</v>
      </c>
      <c r="AV9" s="39">
        <v>26.627364248747558</v>
      </c>
      <c r="AW9" s="39">
        <v>25.910232724968093</v>
      </c>
      <c r="AX9" s="39">
        <v>25.199310605624238</v>
      </c>
      <c r="AY9" s="39">
        <v>24.527174961412477</v>
      </c>
      <c r="AZ9" s="39">
        <v>23.861205852408421</v>
      </c>
      <c r="BA9" s="39">
        <v>23.536165198433931</v>
      </c>
      <c r="BB9" s="39">
        <v>23.246360595163058</v>
      </c>
      <c r="BC9" s="39">
        <v>22.959753294253481</v>
      </c>
      <c r="BD9" s="39">
        <v>22.701598696314345</v>
      </c>
      <c r="BE9" s="39">
        <v>22.44225300272133</v>
      </c>
      <c r="BF9" s="39">
        <v>22.207862602071639</v>
      </c>
      <c r="BG9" s="39">
        <v>21.968548401751111</v>
      </c>
      <c r="BH9" s="39">
        <v>21.785306200052929</v>
      </c>
      <c r="BI9" s="39">
        <v>21.615530823059242</v>
      </c>
      <c r="BJ9" s="39">
        <v>21.432605298183677</v>
      </c>
    </row>
    <row r="10" spans="1:62" x14ac:dyDescent="0.25">
      <c r="A10" s="25" t="s">
        <v>225</v>
      </c>
      <c r="B10" s="38">
        <v>1.5788711450168931</v>
      </c>
      <c r="C10" s="38">
        <v>1.8292817864029094</v>
      </c>
      <c r="D10" s="38">
        <v>1.7593465401914719</v>
      </c>
      <c r="E10" s="38">
        <v>1.5161293561964935</v>
      </c>
      <c r="F10" s="38">
        <v>1.3737030221790953</v>
      </c>
      <c r="G10" s="38">
        <v>1.3862348906425654</v>
      </c>
      <c r="H10" s="38">
        <v>1.6154567807449511</v>
      </c>
      <c r="I10" s="38">
        <v>1.6477964215659786</v>
      </c>
      <c r="J10" s="38">
        <v>1.7334720793178822</v>
      </c>
      <c r="K10" s="38">
        <v>1.8157124661094044</v>
      </c>
      <c r="L10" s="38">
        <v>1.9176884845683158</v>
      </c>
      <c r="M10" s="38">
        <v>2.0372187376347743</v>
      </c>
      <c r="N10" s="38">
        <v>2.0173800478385737</v>
      </c>
      <c r="O10" s="38">
        <v>2.0785278709333568</v>
      </c>
      <c r="P10" s="38">
        <v>2.1332860900418309</v>
      </c>
      <c r="Q10" s="38">
        <v>2.1687552627077649</v>
      </c>
      <c r="R10" s="38">
        <v>2.1940732096857731</v>
      </c>
      <c r="S10" s="38">
        <v>2.1262094318634457</v>
      </c>
      <c r="T10" s="38">
        <v>2.0180327493210464</v>
      </c>
      <c r="U10" s="38">
        <v>1.9842296830708968</v>
      </c>
      <c r="V10" s="38">
        <v>1.9066097357210869</v>
      </c>
      <c r="W10" s="38">
        <v>1.6064701119125946</v>
      </c>
      <c r="X10" s="38">
        <v>1.5516088346753092</v>
      </c>
      <c r="Y10" s="38">
        <v>1.5185099989720376</v>
      </c>
      <c r="Z10" s="38">
        <v>1.5107119338919726</v>
      </c>
      <c r="AA10" s="38">
        <v>1.4445142624854297</v>
      </c>
      <c r="AB10" s="38">
        <v>1.4244093391897998</v>
      </c>
      <c r="AC10" s="38">
        <v>1.4043044158941695</v>
      </c>
      <c r="AD10" s="38">
        <v>1.4079801558217775</v>
      </c>
      <c r="AE10" s="38">
        <v>1.5083072442197061</v>
      </c>
      <c r="AF10" s="38">
        <v>1.3747954383444962</v>
      </c>
      <c r="AG10" s="38">
        <v>1.3456815169552669</v>
      </c>
      <c r="AH10" s="38">
        <v>1.3062102536204887</v>
      </c>
      <c r="AI10" s="38">
        <v>1.2803254869340175</v>
      </c>
      <c r="AJ10" s="39">
        <v>1.2803254869340175</v>
      </c>
      <c r="AK10" s="39">
        <v>1.2803254869340175</v>
      </c>
      <c r="AL10" s="39">
        <v>1.2803254869340175</v>
      </c>
      <c r="AM10" s="39">
        <v>1.2803254869340175</v>
      </c>
      <c r="AN10" s="39">
        <v>1.2803254869340175</v>
      </c>
      <c r="AO10" s="39">
        <v>1.2803254869340175</v>
      </c>
      <c r="AP10" s="39">
        <v>1.2803254869340175</v>
      </c>
      <c r="AQ10" s="39">
        <v>1.2803254869340175</v>
      </c>
      <c r="AR10" s="39">
        <v>1.2803254869340175</v>
      </c>
      <c r="AS10" s="39">
        <v>1.2803254869340175</v>
      </c>
      <c r="AT10" s="39">
        <v>1.2803254869340175</v>
      </c>
      <c r="AU10" s="39">
        <v>1.2803254869340175</v>
      </c>
      <c r="AV10" s="39">
        <v>1.2803254869340175</v>
      </c>
      <c r="AW10" s="39">
        <v>1.2803254869340175</v>
      </c>
      <c r="AX10" s="39">
        <v>1.2803254869340175</v>
      </c>
      <c r="AY10" s="39">
        <v>1.2803254869340175</v>
      </c>
      <c r="AZ10" s="39">
        <v>1.2803254869340175</v>
      </c>
      <c r="BA10" s="39">
        <v>1.2803254869340175</v>
      </c>
      <c r="BB10" s="39">
        <v>1.2803254869340175</v>
      </c>
      <c r="BC10" s="39">
        <v>1.2803254869340175</v>
      </c>
      <c r="BD10" s="39">
        <v>1.2803254869340175</v>
      </c>
      <c r="BE10" s="39">
        <v>1.2803254869340175</v>
      </c>
      <c r="BF10" s="39">
        <v>1.2803254869340175</v>
      </c>
      <c r="BG10" s="39">
        <v>1.2803254869340175</v>
      </c>
      <c r="BH10" s="39">
        <v>1.2803254869340175</v>
      </c>
      <c r="BI10" s="39">
        <v>1.2803254869340175</v>
      </c>
      <c r="BJ10" s="39">
        <v>1.2803254869340175</v>
      </c>
    </row>
    <row r="11" spans="1:62" x14ac:dyDescent="0.25">
      <c r="A11" s="25" t="s">
        <v>2</v>
      </c>
      <c r="B11" s="38">
        <v>2.2156526253085715</v>
      </c>
      <c r="C11" s="38">
        <v>2.2749306220457144</v>
      </c>
      <c r="D11" s="38">
        <v>2.4545933632628576</v>
      </c>
      <c r="E11" s="38">
        <v>2.5519469461200002</v>
      </c>
      <c r="F11" s="38">
        <v>2.4307434146914284</v>
      </c>
      <c r="G11" s="38">
        <v>2.4883912114285716</v>
      </c>
      <c r="H11" s="38">
        <v>2.4765213991885715</v>
      </c>
      <c r="I11" s="38">
        <v>2.6192827861200003</v>
      </c>
      <c r="J11" s="38">
        <v>2.7594240205714287</v>
      </c>
      <c r="K11" s="38">
        <v>2.6797699028571427</v>
      </c>
      <c r="L11" s="38">
        <v>2.7370714422857136</v>
      </c>
      <c r="M11" s="38">
        <v>2.9381779491428577</v>
      </c>
      <c r="N11" s="38">
        <v>2.9567933057142857</v>
      </c>
      <c r="O11" s="38">
        <v>3.1319068460893709</v>
      </c>
      <c r="P11" s="38">
        <v>3.1419948120000001</v>
      </c>
      <c r="Q11" s="38">
        <v>3.148478048571429</v>
      </c>
      <c r="R11" s="38">
        <v>3.1250003427719997</v>
      </c>
      <c r="S11" s="38">
        <v>3.226619688618857</v>
      </c>
      <c r="T11" s="38">
        <v>2.9641576244016004</v>
      </c>
      <c r="U11" s="38">
        <v>3.0778817142857142</v>
      </c>
      <c r="V11" s="38">
        <v>3.2009417691428568</v>
      </c>
      <c r="W11" s="38">
        <v>3.0755805611802862</v>
      </c>
      <c r="X11" s="38">
        <v>2.9345384610959995</v>
      </c>
      <c r="Y11" s="38">
        <v>3.0383597766342856</v>
      </c>
      <c r="Z11" s="38">
        <v>2.9473252380000003</v>
      </c>
      <c r="AA11" s="38">
        <v>2.9438681325617146</v>
      </c>
      <c r="AB11" s="38">
        <v>2.8191441243428574</v>
      </c>
      <c r="AC11" s="38">
        <v>2.8366485312000003</v>
      </c>
      <c r="AD11" s="38">
        <v>2.9011391506944002</v>
      </c>
      <c r="AE11" s="38">
        <v>2.8198124825941711</v>
      </c>
      <c r="AF11" s="38">
        <v>2.9847637326445708</v>
      </c>
      <c r="AG11" s="38">
        <v>2.9671839520525713</v>
      </c>
      <c r="AH11" s="38">
        <v>2.7845616829535995</v>
      </c>
      <c r="AI11" s="38">
        <v>2.6050274008628578</v>
      </c>
      <c r="AJ11" s="39">
        <v>2.5355436368921995</v>
      </c>
      <c r="AK11" s="39">
        <v>2.5087581856806858</v>
      </c>
      <c r="AL11" s="39">
        <v>2.4681563036893714</v>
      </c>
      <c r="AM11" s="39">
        <v>2.4392706723999429</v>
      </c>
      <c r="AN11" s="39">
        <v>2.3762081954537138</v>
      </c>
      <c r="AO11" s="39">
        <v>2.326805653725772</v>
      </c>
      <c r="AP11" s="39">
        <v>2.2632572512138287</v>
      </c>
      <c r="AQ11" s="39">
        <v>2.2451969780045142</v>
      </c>
      <c r="AR11" s="39">
        <v>2.2055399620715996</v>
      </c>
      <c r="AS11" s="39">
        <v>2.1760604149529139</v>
      </c>
      <c r="AT11" s="39">
        <v>2.1616985875433143</v>
      </c>
      <c r="AU11" s="39">
        <v>2.141964560585143</v>
      </c>
      <c r="AV11" s="39">
        <v>2.1182081576096565</v>
      </c>
      <c r="AW11" s="39">
        <v>2.0930479591673139</v>
      </c>
      <c r="AX11" s="39">
        <v>2.0677527693277713</v>
      </c>
      <c r="AY11" s="39">
        <v>2.0385971728056003</v>
      </c>
      <c r="AZ11" s="39">
        <v>2.0047442881714286</v>
      </c>
      <c r="BA11" s="39">
        <v>1.9721332079742853</v>
      </c>
      <c r="BB11" s="39">
        <v>1.9479178664804571</v>
      </c>
      <c r="BC11" s="39">
        <v>1.9183033364163424</v>
      </c>
      <c r="BD11" s="39">
        <v>1.8854762924108572</v>
      </c>
      <c r="BE11" s="39">
        <v>1.8602081099975998</v>
      </c>
      <c r="BF11" s="39">
        <v>1.8346699658269712</v>
      </c>
      <c r="BG11" s="39">
        <v>1.7950129555285714</v>
      </c>
      <c r="BH11" s="39">
        <v>1.795012955528571</v>
      </c>
      <c r="BI11" s="39">
        <v>1.795012955528571</v>
      </c>
      <c r="BJ11" s="39">
        <v>1.7950129555285712</v>
      </c>
    </row>
    <row r="12" spans="1:62" x14ac:dyDescent="0.25">
      <c r="A12" s="25" t="s">
        <v>3</v>
      </c>
      <c r="B12" s="38">
        <v>1.1108574096590833</v>
      </c>
      <c r="C12" s="38">
        <v>1.2328632818410288</v>
      </c>
      <c r="D12" s="38">
        <v>1.3954560413480757</v>
      </c>
      <c r="E12" s="38">
        <v>1.5997484397285096</v>
      </c>
      <c r="F12" s="38">
        <v>1.6814829613287978</v>
      </c>
      <c r="G12" s="38">
        <v>1.6678761735947385</v>
      </c>
      <c r="H12" s="38">
        <v>1.6876870464804747</v>
      </c>
      <c r="I12" s="38">
        <v>1.7579378344462642</v>
      </c>
      <c r="J12" s="38">
        <v>2.0080988072639023</v>
      </c>
      <c r="K12" s="38">
        <v>2.0080410928720975</v>
      </c>
      <c r="L12" s="38">
        <v>1.9796212091572287</v>
      </c>
      <c r="M12" s="38">
        <v>2.0697946093637025</v>
      </c>
      <c r="N12" s="38">
        <v>2.1600431823602375</v>
      </c>
      <c r="O12" s="38">
        <v>2.0747038946520999</v>
      </c>
      <c r="P12" s="38">
        <v>2.2223403611702159</v>
      </c>
      <c r="Q12" s="38">
        <v>2.2573994392206806</v>
      </c>
      <c r="R12" s="38">
        <v>2.3671572736389059</v>
      </c>
      <c r="S12" s="38">
        <v>2.4365518787042268</v>
      </c>
      <c r="T12" s="38">
        <v>2.5510919456043273</v>
      </c>
      <c r="U12" s="38">
        <v>2.4279278334657235</v>
      </c>
      <c r="V12" s="38">
        <v>2.4875111779544672</v>
      </c>
      <c r="W12" s="38">
        <v>2.5723882271136382</v>
      </c>
      <c r="X12" s="38">
        <v>2.5515069905635417</v>
      </c>
      <c r="Y12" s="38">
        <v>2.3929484500126632</v>
      </c>
      <c r="Z12" s="38">
        <v>2.5045490796779748</v>
      </c>
      <c r="AA12" s="38">
        <v>2.5887795557116084</v>
      </c>
      <c r="AB12" s="38">
        <v>2.6559212942143708</v>
      </c>
      <c r="AC12" s="38">
        <v>2.6299564073607851</v>
      </c>
      <c r="AD12" s="38">
        <v>2.7010855590862093</v>
      </c>
      <c r="AE12" s="38">
        <v>2.6258799216169848</v>
      </c>
      <c r="AF12" s="38">
        <v>2.6609912338967723</v>
      </c>
      <c r="AG12" s="38">
        <v>2.6405023956879448</v>
      </c>
      <c r="AH12" s="38">
        <v>2.501300996560448</v>
      </c>
      <c r="AI12" s="38">
        <v>2.2938239756348895</v>
      </c>
      <c r="AJ12" s="39">
        <v>2.3059378577676308</v>
      </c>
      <c r="AK12" s="39">
        <v>2.2939162159478417</v>
      </c>
      <c r="AL12" s="39">
        <v>2.2529175274247577</v>
      </c>
      <c r="AM12" s="39">
        <v>2.225131609382403</v>
      </c>
      <c r="AN12" s="39">
        <v>2.1917434896138732</v>
      </c>
      <c r="AO12" s="39">
        <v>2.1444326433592877</v>
      </c>
      <c r="AP12" s="39">
        <v>2.0988170546405267</v>
      </c>
      <c r="AQ12" s="39">
        <v>2.0617131711610428</v>
      </c>
      <c r="AR12" s="39">
        <v>2.0415123977336744</v>
      </c>
      <c r="AS12" s="39">
        <v>2.0130441819644131</v>
      </c>
      <c r="AT12" s="39">
        <v>1.9956395335336852</v>
      </c>
      <c r="AU12" s="39">
        <v>1.9749939796246507</v>
      </c>
      <c r="AV12" s="39">
        <v>1.9544831593098277</v>
      </c>
      <c r="AW12" s="39">
        <v>1.9310487023306817</v>
      </c>
      <c r="AX12" s="39">
        <v>1.9066411521727613</v>
      </c>
      <c r="AY12" s="39">
        <v>1.8805783024150082</v>
      </c>
      <c r="AZ12" s="39">
        <v>1.8596985515741336</v>
      </c>
      <c r="BA12" s="39">
        <v>1.840636688747566</v>
      </c>
      <c r="BB12" s="39">
        <v>1.8249090768782414</v>
      </c>
      <c r="BC12" s="39">
        <v>1.8115229176279137</v>
      </c>
      <c r="BD12" s="39">
        <v>1.7935978571048654</v>
      </c>
      <c r="BE12" s="39">
        <v>1.7763602780775896</v>
      </c>
      <c r="BF12" s="39">
        <v>1.7630108123542598</v>
      </c>
      <c r="BG12" s="39">
        <v>1.7438084069527309</v>
      </c>
      <c r="BH12" s="39">
        <v>1.7438084068810349</v>
      </c>
      <c r="BI12" s="39">
        <v>1.7438084068810349</v>
      </c>
      <c r="BJ12" s="39">
        <v>1.7438084068810349</v>
      </c>
    </row>
    <row r="13" spans="1:62" x14ac:dyDescent="0.25">
      <c r="A13" s="25" t="s">
        <v>4</v>
      </c>
      <c r="B13" s="38">
        <v>7.0147032455135587</v>
      </c>
      <c r="C13" s="38">
        <v>7.2455059502168417</v>
      </c>
      <c r="D13" s="38">
        <v>7.6898737131286099</v>
      </c>
      <c r="E13" s="38">
        <v>8.3374030897777374</v>
      </c>
      <c r="F13" s="38">
        <v>8.0162346118180778</v>
      </c>
      <c r="G13" s="38">
        <v>7.901194298460454</v>
      </c>
      <c r="H13" s="38">
        <v>7.9420511808825305</v>
      </c>
      <c r="I13" s="38">
        <v>8.1585197113686814</v>
      </c>
      <c r="J13" s="38">
        <v>8.5957732225467183</v>
      </c>
      <c r="K13" s="38">
        <v>8.5863526328621909</v>
      </c>
      <c r="L13" s="38">
        <v>8.4626660312313966</v>
      </c>
      <c r="M13" s="38">
        <v>9.1472129513275355</v>
      </c>
      <c r="N13" s="38">
        <v>9.372249000165505</v>
      </c>
      <c r="O13" s="38">
        <v>9.3213208949206354</v>
      </c>
      <c r="P13" s="38">
        <v>9.6653979940989743</v>
      </c>
      <c r="Q13" s="38">
        <v>9.1673717732303643</v>
      </c>
      <c r="R13" s="38">
        <v>9.1549726166904026</v>
      </c>
      <c r="S13" s="38">
        <v>9.4270374863235862</v>
      </c>
      <c r="T13" s="38">
        <v>8.7479597577539856</v>
      </c>
      <c r="U13" s="38">
        <v>8.3664844491647923</v>
      </c>
      <c r="V13" s="38">
        <v>8.5639076714396758</v>
      </c>
      <c r="W13" s="38">
        <v>8.6745659202867262</v>
      </c>
      <c r="X13" s="38">
        <v>8.1073996945605131</v>
      </c>
      <c r="Y13" s="38">
        <v>8.1106833601672896</v>
      </c>
      <c r="Z13" s="38">
        <v>8.3708560839007458</v>
      </c>
      <c r="AA13" s="38">
        <v>8.2823543613470214</v>
      </c>
      <c r="AB13" s="38">
        <v>8.0965323284419775</v>
      </c>
      <c r="AC13" s="38">
        <v>7.9749602938704527</v>
      </c>
      <c r="AD13" s="38">
        <v>8.1698535144259239</v>
      </c>
      <c r="AE13" s="38">
        <v>7.6697100714223829</v>
      </c>
      <c r="AF13" s="38">
        <v>8.1681182027257613</v>
      </c>
      <c r="AG13" s="38">
        <v>8.3580365809136374</v>
      </c>
      <c r="AH13" s="38">
        <v>7.7318105982743557</v>
      </c>
      <c r="AI13" s="38">
        <v>6.2144535889086798</v>
      </c>
      <c r="AJ13" s="39">
        <v>5.2836936674702368</v>
      </c>
      <c r="AK13" s="39">
        <v>5.4024044933618072</v>
      </c>
      <c r="AL13" s="39">
        <v>5.4737090404497062</v>
      </c>
      <c r="AM13" s="39">
        <v>5.3712411948363652</v>
      </c>
      <c r="AN13" s="39">
        <v>5.2839374987102632</v>
      </c>
      <c r="AO13" s="39">
        <v>5.174179452786638</v>
      </c>
      <c r="AP13" s="39">
        <v>5.0181555413986905</v>
      </c>
      <c r="AQ13" s="39">
        <v>4.8530640703721719</v>
      </c>
      <c r="AR13" s="39">
        <v>4.7262423998112029</v>
      </c>
      <c r="AS13" s="39">
        <v>4.6095301452758957</v>
      </c>
      <c r="AT13" s="39">
        <v>4.5022257500827925</v>
      </c>
      <c r="AU13" s="39">
        <v>4.4191629821469549</v>
      </c>
      <c r="AV13" s="39">
        <v>4.3576830753254834</v>
      </c>
      <c r="AW13" s="39">
        <v>4.3070525608281729</v>
      </c>
      <c r="AX13" s="39">
        <v>4.2513564054890729</v>
      </c>
      <c r="AY13" s="39">
        <v>4.1937768892833729</v>
      </c>
      <c r="AZ13" s="39">
        <v>4.1304561902132253</v>
      </c>
      <c r="BA13" s="39">
        <v>4.064749096254026</v>
      </c>
      <c r="BB13" s="39">
        <v>4.0354817735609148</v>
      </c>
      <c r="BC13" s="39">
        <v>4.0136042203218114</v>
      </c>
      <c r="BD13" s="39">
        <v>3.990057412628921</v>
      </c>
      <c r="BE13" s="39">
        <v>3.9628212619060856</v>
      </c>
      <c r="BF13" s="39">
        <v>3.9410988155101716</v>
      </c>
      <c r="BG13" s="39">
        <v>3.9173932076575504</v>
      </c>
      <c r="BH13" s="39">
        <v>3.917393208052208</v>
      </c>
      <c r="BI13" s="39">
        <v>3.9173932072628928</v>
      </c>
      <c r="BJ13" s="39">
        <v>3.9173932072628928</v>
      </c>
    </row>
    <row r="14" spans="1:62" x14ac:dyDescent="0.25">
      <c r="A14" s="25" t="s">
        <v>113</v>
      </c>
      <c r="B14" s="38">
        <v>0.10844747621690728</v>
      </c>
      <c r="C14" s="38">
        <v>0.10699379547535354</v>
      </c>
      <c r="D14" s="38">
        <v>0.1055401147337998</v>
      </c>
      <c r="E14" s="38">
        <v>0.10408643399224606</v>
      </c>
      <c r="F14" s="38">
        <v>0.10263275325069232</v>
      </c>
      <c r="G14" s="38">
        <v>0.10117907250913857</v>
      </c>
      <c r="H14" s="38">
        <v>9.9725391767584826E-2</v>
      </c>
      <c r="I14" s="38">
        <v>9.8271711026031092E-2</v>
      </c>
      <c r="J14" s="38">
        <v>0.11217208110198278</v>
      </c>
      <c r="K14" s="38">
        <v>0.11700321908883801</v>
      </c>
      <c r="L14" s="38">
        <v>0.12241293647531662</v>
      </c>
      <c r="M14" s="38">
        <v>0.13664598970605177</v>
      </c>
      <c r="N14" s="38">
        <v>0.13350719646309492</v>
      </c>
      <c r="O14" s="38">
        <v>0.14533914518539304</v>
      </c>
      <c r="P14" s="38">
        <v>0.15584036128855738</v>
      </c>
      <c r="Q14" s="38">
        <v>0.16191924752257636</v>
      </c>
      <c r="R14" s="38">
        <v>0.17265999277293201</v>
      </c>
      <c r="S14" s="38">
        <v>0.18065897193176325</v>
      </c>
      <c r="T14" s="38">
        <v>0.20230114448282421</v>
      </c>
      <c r="U14" s="38">
        <v>0.22472610944873211</v>
      </c>
      <c r="V14" s="38">
        <v>0.22919466740110739</v>
      </c>
      <c r="W14" s="38">
        <v>0.18000699450300262</v>
      </c>
      <c r="X14" s="38">
        <v>0.1842344501819333</v>
      </c>
      <c r="Y14" s="38">
        <v>0.18631567699387747</v>
      </c>
      <c r="Z14" s="38">
        <v>0.1710087488739449</v>
      </c>
      <c r="AA14" s="38">
        <v>0.161473659657283</v>
      </c>
      <c r="AB14" s="38">
        <v>0.16118539477380028</v>
      </c>
      <c r="AC14" s="38">
        <v>0.16100362214220793</v>
      </c>
      <c r="AD14" s="38">
        <v>0.1483380707502806</v>
      </c>
      <c r="AE14" s="38">
        <v>0.16809086433746995</v>
      </c>
      <c r="AF14" s="38">
        <v>0.14877494338499872</v>
      </c>
      <c r="AG14" s="38">
        <v>0.14729471994592933</v>
      </c>
      <c r="AH14" s="38">
        <v>0.14827103488919174</v>
      </c>
      <c r="AI14" s="38">
        <v>0.1511349296219551</v>
      </c>
      <c r="AJ14" s="39">
        <v>0.1511349296219551</v>
      </c>
      <c r="AK14" s="39">
        <v>0.1511349296219551</v>
      </c>
      <c r="AL14" s="39">
        <v>0.1511349296219551</v>
      </c>
      <c r="AM14" s="39">
        <v>0.1511349296219551</v>
      </c>
      <c r="AN14" s="39">
        <v>0.1511349296219551</v>
      </c>
      <c r="AO14" s="39">
        <v>0.1511349296219551</v>
      </c>
      <c r="AP14" s="39">
        <v>0.1511349296219551</v>
      </c>
      <c r="AQ14" s="39">
        <v>0.1511349296219551</v>
      </c>
      <c r="AR14" s="39">
        <v>0.1511349296219551</v>
      </c>
      <c r="AS14" s="39">
        <v>0.1511349296219551</v>
      </c>
      <c r="AT14" s="39">
        <v>0.1511349296219551</v>
      </c>
      <c r="AU14" s="39">
        <v>0.1511349296219551</v>
      </c>
      <c r="AV14" s="39">
        <v>0.1511349296219551</v>
      </c>
      <c r="AW14" s="39">
        <v>0.1511349296219551</v>
      </c>
      <c r="AX14" s="39">
        <v>0.1511349296219551</v>
      </c>
      <c r="AY14" s="39">
        <v>0.1511349296219551</v>
      </c>
      <c r="AZ14" s="39">
        <v>0.1511349296219551</v>
      </c>
      <c r="BA14" s="39">
        <v>0.1511349296219551</v>
      </c>
      <c r="BB14" s="39">
        <v>0.1511349296219551</v>
      </c>
      <c r="BC14" s="39">
        <v>0.1511349296219551</v>
      </c>
      <c r="BD14" s="39">
        <v>0.1511349296219551</v>
      </c>
      <c r="BE14" s="39">
        <v>0.1511349296219551</v>
      </c>
      <c r="BF14" s="39">
        <v>0.1511349296219551</v>
      </c>
      <c r="BG14" s="39">
        <v>0.1511349296219551</v>
      </c>
      <c r="BH14" s="39">
        <v>0.1511349296219551</v>
      </c>
      <c r="BI14" s="39">
        <v>0.1511349296219551</v>
      </c>
      <c r="BJ14" s="39">
        <v>0.1511349296219551</v>
      </c>
    </row>
    <row r="15" spans="1:62" x14ac:dyDescent="0.25">
      <c r="A15" s="25" t="s">
        <v>114</v>
      </c>
      <c r="B15" s="38">
        <v>2.9443615132075474</v>
      </c>
      <c r="C15" s="38">
        <v>2.9770766411320753</v>
      </c>
      <c r="D15" s="38">
        <v>3.0097917690566041</v>
      </c>
      <c r="E15" s="38">
        <v>3.0425068969811324</v>
      </c>
      <c r="F15" s="38">
        <v>3.0752220249056608</v>
      </c>
      <c r="G15" s="38">
        <v>3.1079371528301887</v>
      </c>
      <c r="H15" s="38">
        <v>3.1406522807547175</v>
      </c>
      <c r="I15" s="38">
        <v>3.1733674086792454</v>
      </c>
      <c r="J15" s="38">
        <v>3.2060825366037737</v>
      </c>
      <c r="K15" s="38">
        <v>3.2387976645283021</v>
      </c>
      <c r="L15" s="38">
        <v>3.2715127924528304</v>
      </c>
      <c r="M15" s="38">
        <v>3.3805632188679251</v>
      </c>
      <c r="N15" s="38">
        <v>3.4896136452830193</v>
      </c>
      <c r="O15" s="38">
        <v>3.5989021253369273</v>
      </c>
      <c r="P15" s="38">
        <v>3.7079597654986518</v>
      </c>
      <c r="Q15" s="38">
        <v>3.8170174056603772</v>
      </c>
      <c r="R15" s="38">
        <v>3.9260750458221021</v>
      </c>
      <c r="S15" s="38">
        <v>4.0348799316037738</v>
      </c>
      <c r="T15" s="38">
        <v>4.1439307405660379</v>
      </c>
      <c r="U15" s="38">
        <v>3.8713037181603775</v>
      </c>
      <c r="V15" s="38">
        <v>3.5989021253369273</v>
      </c>
      <c r="W15" s="38">
        <v>3.3805750778301888</v>
      </c>
      <c r="X15" s="38">
        <v>3.3805750778301888</v>
      </c>
      <c r="Y15" s="38">
        <v>3.2715242688679247</v>
      </c>
      <c r="Z15" s="38">
        <v>3.2715242688679247</v>
      </c>
      <c r="AA15" s="38">
        <v>3.3805750778301888</v>
      </c>
      <c r="AB15" s="38">
        <v>3.5441512912735851</v>
      </c>
      <c r="AC15" s="38">
        <v>3.7077275047169809</v>
      </c>
      <c r="AD15" s="38">
        <v>3.8167783136792455</v>
      </c>
      <c r="AE15" s="38">
        <v>3.8167783136792455</v>
      </c>
      <c r="AF15" s="38">
        <v>4.4347183310947447</v>
      </c>
      <c r="AG15" s="38">
        <v>4.4383146660006743</v>
      </c>
      <c r="AH15" s="38">
        <v>4.4468195120619942</v>
      </c>
      <c r="AI15" s="38">
        <v>4.3739208315363882</v>
      </c>
      <c r="AJ15" s="39">
        <v>4.374068385444744</v>
      </c>
      <c r="AK15" s="39">
        <v>4.374068385444744</v>
      </c>
      <c r="AL15" s="39">
        <v>4.374068385444744</v>
      </c>
      <c r="AM15" s="39">
        <v>4.374068385444744</v>
      </c>
      <c r="AN15" s="39">
        <v>4.374068385444744</v>
      </c>
      <c r="AO15" s="39">
        <v>4.374068385444744</v>
      </c>
      <c r="AP15" s="39">
        <v>4.374068385444744</v>
      </c>
      <c r="AQ15" s="39">
        <v>4.374068385444744</v>
      </c>
      <c r="AR15" s="39">
        <v>4.374068385444744</v>
      </c>
      <c r="AS15" s="39">
        <v>4.374068385444744</v>
      </c>
      <c r="AT15" s="39">
        <v>4.374068385444744</v>
      </c>
      <c r="AU15" s="39">
        <v>4.374068385444744</v>
      </c>
      <c r="AV15" s="39">
        <v>4.374068385444744</v>
      </c>
      <c r="AW15" s="39">
        <v>4.374068385444744</v>
      </c>
      <c r="AX15" s="39">
        <v>4.374068385444744</v>
      </c>
      <c r="AY15" s="39">
        <v>4.374068385444744</v>
      </c>
      <c r="AZ15" s="39">
        <v>4.374068385444744</v>
      </c>
      <c r="BA15" s="39">
        <v>4.374068385444744</v>
      </c>
      <c r="BB15" s="39">
        <v>4.374068385444744</v>
      </c>
      <c r="BC15" s="39">
        <v>4.374068385444744</v>
      </c>
      <c r="BD15" s="39">
        <v>4.374068385444744</v>
      </c>
      <c r="BE15" s="39">
        <v>4.374068385444744</v>
      </c>
      <c r="BF15" s="39">
        <v>4.374068385444744</v>
      </c>
      <c r="BG15" s="39">
        <v>4.374068385444744</v>
      </c>
      <c r="BH15" s="39">
        <v>4.374068385444744</v>
      </c>
      <c r="BI15" s="39">
        <v>4.374068385444744</v>
      </c>
      <c r="BJ15" s="39">
        <v>4.374068385444744</v>
      </c>
    </row>
    <row r="16" spans="1:62" x14ac:dyDescent="0.25">
      <c r="A16" s="25" t="s">
        <v>36</v>
      </c>
      <c r="B16" s="38">
        <v>5.9601533919999998E-2</v>
      </c>
      <c r="C16" s="38">
        <v>5.3562566513000003E-2</v>
      </c>
      <c r="D16" s="38">
        <v>5.8293398570999987E-2</v>
      </c>
      <c r="E16" s="38">
        <v>6.0213053180999995E-2</v>
      </c>
      <c r="F16" s="38">
        <v>7.5472989608000002E-2</v>
      </c>
      <c r="G16" s="38">
        <v>6.6976846441000007E-2</v>
      </c>
      <c r="H16" s="38">
        <v>7.0174434382999987E-2</v>
      </c>
      <c r="I16" s="38">
        <v>6.3258084329E-2</v>
      </c>
      <c r="J16" s="38">
        <v>5.6250647453999991E-2</v>
      </c>
      <c r="K16" s="38">
        <v>5.8744072715999997E-2</v>
      </c>
      <c r="L16" s="38">
        <v>5.7897265439999991E-2</v>
      </c>
      <c r="M16" s="38">
        <v>5.6564090779999986E-2</v>
      </c>
      <c r="N16" s="38">
        <v>5.5236149972999991E-2</v>
      </c>
      <c r="O16" s="38">
        <v>6.3399848711999982E-2</v>
      </c>
      <c r="P16" s="38">
        <v>6.2986491366E-2</v>
      </c>
      <c r="Q16" s="38">
        <v>7.0314419806999998E-2</v>
      </c>
      <c r="R16" s="38">
        <v>6.0219490104000004E-2</v>
      </c>
      <c r="S16" s="38">
        <v>5.7462054763999994E-2</v>
      </c>
      <c r="T16" s="38">
        <v>6.3190608661999992E-2</v>
      </c>
      <c r="U16" s="38">
        <v>5.6555595949000004E-2</v>
      </c>
      <c r="V16" s="38">
        <v>5.9807735232999988E-2</v>
      </c>
      <c r="W16" s="38">
        <v>6.6575750793000016E-2</v>
      </c>
      <c r="X16" s="38">
        <v>6.2834241659000006E-2</v>
      </c>
      <c r="Y16" s="38">
        <v>5.8986533402000003E-2</v>
      </c>
      <c r="Z16" s="38">
        <v>5.6449733664000003E-2</v>
      </c>
      <c r="AA16" s="38">
        <v>5.9858352985999994E-2</v>
      </c>
      <c r="AB16" s="38">
        <v>6.4248561640000007E-2</v>
      </c>
      <c r="AC16" s="38">
        <v>6.2779325871999997E-2</v>
      </c>
      <c r="AD16" s="38">
        <v>6.581264088899999E-2</v>
      </c>
      <c r="AE16" s="38">
        <v>7.0452522488000005E-2</v>
      </c>
      <c r="AF16" s="38">
        <v>7.3039731622000018E-2</v>
      </c>
      <c r="AG16" s="38">
        <v>7.3570947127999983E-2</v>
      </c>
      <c r="AH16" s="38">
        <v>7.0169415329000007E-2</v>
      </c>
      <c r="AI16" s="38">
        <v>7.0030783512999989E-2</v>
      </c>
      <c r="AJ16" s="39">
        <v>7.371653484E-2</v>
      </c>
      <c r="AK16" s="39">
        <v>7.3449980754999991E-2</v>
      </c>
      <c r="AL16" s="39">
        <v>7.2774210851999976E-2</v>
      </c>
      <c r="AM16" s="39">
        <v>7.1780621725999985E-2</v>
      </c>
      <c r="AN16" s="39">
        <v>7.1054998228999994E-2</v>
      </c>
      <c r="AO16" s="39">
        <v>7.0163372853999997E-2</v>
      </c>
      <c r="AP16" s="39">
        <v>6.9328846847999975E-2</v>
      </c>
      <c r="AQ16" s="39">
        <v>6.7411305712999983E-2</v>
      </c>
      <c r="AR16" s="39">
        <v>6.5805272103999987E-2</v>
      </c>
      <c r="AS16" s="39">
        <v>6.4090070951999992E-2</v>
      </c>
      <c r="AT16" s="39">
        <v>6.2507256344999998E-2</v>
      </c>
      <c r="AU16" s="39">
        <v>6.5626240780999989E-2</v>
      </c>
      <c r="AV16" s="39">
        <v>6.4866311937999979E-2</v>
      </c>
      <c r="AW16" s="39">
        <v>6.4274558897999989E-2</v>
      </c>
      <c r="AX16" s="39">
        <v>6.3693953686999996E-2</v>
      </c>
      <c r="AY16" s="39">
        <v>6.3142232750999991E-2</v>
      </c>
      <c r="AZ16" s="39">
        <v>6.2653842407000004E-2</v>
      </c>
      <c r="BA16" s="39">
        <v>6.2227914915000002E-2</v>
      </c>
      <c r="BB16" s="39">
        <v>6.1805631704999996E-2</v>
      </c>
      <c r="BC16" s="39">
        <v>6.1438493545999999E-2</v>
      </c>
      <c r="BD16" s="39">
        <v>6.1074508629999996E-2</v>
      </c>
      <c r="BE16" s="39">
        <v>6.0713654763999994E-2</v>
      </c>
      <c r="BF16" s="39">
        <v>6.0361259809999998E-2</v>
      </c>
      <c r="BG16" s="39">
        <v>6.0006224492999992E-2</v>
      </c>
      <c r="BH16" s="39">
        <v>5.9678932397000013E-2</v>
      </c>
      <c r="BI16" s="39">
        <v>5.9354003654000002E-2</v>
      </c>
      <c r="BJ16" s="39">
        <v>5.903142042400001E-2</v>
      </c>
    </row>
    <row r="17" spans="1:62" x14ac:dyDescent="0.25">
      <c r="A17" s="25" t="s">
        <v>9</v>
      </c>
      <c r="B17" s="38">
        <v>0</v>
      </c>
      <c r="C17" s="38">
        <v>0</v>
      </c>
      <c r="D17" s="38">
        <v>0</v>
      </c>
      <c r="E17" s="38">
        <v>0</v>
      </c>
      <c r="F17" s="38">
        <v>0</v>
      </c>
      <c r="G17" s="38">
        <v>0</v>
      </c>
      <c r="H17" s="38">
        <v>0</v>
      </c>
      <c r="I17" s="38">
        <v>0</v>
      </c>
      <c r="J17" s="38">
        <v>0</v>
      </c>
      <c r="K17" s="38">
        <v>0</v>
      </c>
      <c r="L17" s="38">
        <v>0</v>
      </c>
      <c r="M17" s="38">
        <v>0</v>
      </c>
      <c r="N17" s="38">
        <v>0</v>
      </c>
      <c r="O17" s="38">
        <v>0</v>
      </c>
      <c r="P17" s="38">
        <v>0</v>
      </c>
      <c r="Q17" s="38">
        <v>0</v>
      </c>
      <c r="R17" s="38">
        <v>0</v>
      </c>
      <c r="S17" s="38">
        <v>0</v>
      </c>
      <c r="T17" s="38">
        <v>0</v>
      </c>
      <c r="U17" s="38">
        <v>0</v>
      </c>
      <c r="V17" s="38">
        <v>0</v>
      </c>
      <c r="W17" s="38">
        <v>0</v>
      </c>
      <c r="X17" s="38">
        <v>0</v>
      </c>
      <c r="Y17" s="38">
        <v>0</v>
      </c>
      <c r="Z17" s="38">
        <v>0</v>
      </c>
      <c r="AA17" s="38">
        <v>0</v>
      </c>
      <c r="AB17" s="38">
        <v>0</v>
      </c>
      <c r="AC17" s="38">
        <v>0</v>
      </c>
      <c r="AD17" s="38">
        <v>0</v>
      </c>
      <c r="AE17" s="38">
        <v>0</v>
      </c>
      <c r="AF17" s="38">
        <v>0</v>
      </c>
      <c r="AG17" s="38">
        <v>0</v>
      </c>
      <c r="AH17" s="38">
        <v>0</v>
      </c>
      <c r="AI17" s="38">
        <v>0</v>
      </c>
      <c r="AJ17" s="39">
        <v>0</v>
      </c>
      <c r="AK17" s="39">
        <v>0</v>
      </c>
      <c r="AL17" s="39">
        <v>0</v>
      </c>
      <c r="AM17" s="39">
        <v>0</v>
      </c>
      <c r="AN17" s="39">
        <v>0</v>
      </c>
      <c r="AO17" s="39">
        <v>0</v>
      </c>
      <c r="AP17" s="39">
        <v>0</v>
      </c>
      <c r="AQ17" s="39">
        <v>0</v>
      </c>
      <c r="AR17" s="39">
        <v>0</v>
      </c>
      <c r="AS17" s="39">
        <v>0</v>
      </c>
      <c r="AT17" s="39">
        <v>0</v>
      </c>
      <c r="AU17" s="39">
        <v>0</v>
      </c>
      <c r="AV17" s="39">
        <v>0</v>
      </c>
      <c r="AW17" s="39">
        <v>0</v>
      </c>
      <c r="AX17" s="39">
        <v>0</v>
      </c>
      <c r="AY17" s="39">
        <v>0</v>
      </c>
      <c r="AZ17" s="39">
        <v>0</v>
      </c>
      <c r="BA17" s="39">
        <v>0</v>
      </c>
      <c r="BB17" s="39">
        <v>0</v>
      </c>
      <c r="BC17" s="39">
        <v>0</v>
      </c>
      <c r="BD17" s="39">
        <v>0</v>
      </c>
      <c r="BE17" s="39">
        <v>0</v>
      </c>
      <c r="BF17" s="39">
        <v>0</v>
      </c>
      <c r="BG17" s="39">
        <v>0</v>
      </c>
      <c r="BH17" s="39">
        <v>0</v>
      </c>
      <c r="BI17" s="39">
        <v>0</v>
      </c>
      <c r="BJ17" s="39">
        <v>0</v>
      </c>
    </row>
    <row r="18" spans="1:62" x14ac:dyDescent="0.25">
      <c r="A18" s="25" t="s">
        <v>115</v>
      </c>
      <c r="B18" s="38">
        <v>0.12431522012578615</v>
      </c>
      <c r="C18" s="38">
        <v>0.12431522012578615</v>
      </c>
      <c r="D18" s="38">
        <v>0.12431522012578615</v>
      </c>
      <c r="E18" s="38">
        <v>0.12431522012578615</v>
      </c>
      <c r="F18" s="38">
        <v>0.12431522012578615</v>
      </c>
      <c r="G18" s="38">
        <v>0.12431522012578615</v>
      </c>
      <c r="H18" s="38">
        <v>0.12431522012578615</v>
      </c>
      <c r="I18" s="38">
        <v>0.12431522012578615</v>
      </c>
      <c r="J18" s="38">
        <v>0.12431522012578615</v>
      </c>
      <c r="K18" s="38">
        <v>0.12431522012578615</v>
      </c>
      <c r="L18" s="38">
        <v>0.12431522012578615</v>
      </c>
      <c r="M18" s="38">
        <v>0.13234598334591194</v>
      </c>
      <c r="N18" s="38">
        <v>0.1230099103144654</v>
      </c>
      <c r="O18" s="38">
        <v>0.12034956460377357</v>
      </c>
      <c r="P18" s="38">
        <v>0.12033713308176099</v>
      </c>
      <c r="Q18" s="38">
        <v>0.11944206349685534</v>
      </c>
      <c r="R18" s="38">
        <v>0.11944206349685534</v>
      </c>
      <c r="S18" s="38">
        <v>0.12074737330817609</v>
      </c>
      <c r="T18" s="38">
        <v>0.11891993957232702</v>
      </c>
      <c r="U18" s="38">
        <v>0.11807459607547167</v>
      </c>
      <c r="V18" s="38">
        <v>0.11822377433962263</v>
      </c>
      <c r="W18" s="38">
        <v>0.10040940329559747</v>
      </c>
      <c r="X18" s="38">
        <v>8.9258328050314445E-2</v>
      </c>
      <c r="Y18" s="38">
        <v>9.7463132578616329E-2</v>
      </c>
      <c r="Z18" s="38">
        <v>9.152086505660377E-2</v>
      </c>
      <c r="AA18" s="38">
        <v>9.460388251572327E-2</v>
      </c>
      <c r="AB18" s="38">
        <v>9.1110624830188669E-2</v>
      </c>
      <c r="AC18" s="38">
        <v>8.7617367144654082E-2</v>
      </c>
      <c r="AD18" s="38">
        <v>9.5250321660377349E-2</v>
      </c>
      <c r="AE18" s="38">
        <v>9.6605357559748417E-2</v>
      </c>
      <c r="AF18" s="38">
        <v>8.3527396402515719E-2</v>
      </c>
      <c r="AG18" s="38">
        <v>8.2657189861635214E-2</v>
      </c>
      <c r="AH18" s="38">
        <v>7.8853144125786159E-2</v>
      </c>
      <c r="AI18" s="38">
        <v>6.791340475471698E-2</v>
      </c>
      <c r="AJ18" s="39">
        <v>6.7916806412010061E-2</v>
      </c>
      <c r="AK18" s="39">
        <v>6.7916806412010061E-2</v>
      </c>
      <c r="AL18" s="39">
        <v>6.7916806412010061E-2</v>
      </c>
      <c r="AM18" s="39">
        <v>6.7916806412010061E-2</v>
      </c>
      <c r="AN18" s="39">
        <v>6.7916806412010061E-2</v>
      </c>
      <c r="AO18" s="39">
        <v>6.7916806412010061E-2</v>
      </c>
      <c r="AP18" s="39">
        <v>6.7916806412010061E-2</v>
      </c>
      <c r="AQ18" s="39">
        <v>6.7916806412010061E-2</v>
      </c>
      <c r="AR18" s="39">
        <v>6.7916806412010061E-2</v>
      </c>
      <c r="AS18" s="39">
        <v>6.7916806412010061E-2</v>
      </c>
      <c r="AT18" s="39">
        <v>6.7916806412010061E-2</v>
      </c>
      <c r="AU18" s="39">
        <v>6.7916806412010061E-2</v>
      </c>
      <c r="AV18" s="39">
        <v>6.7916806412010061E-2</v>
      </c>
      <c r="AW18" s="39">
        <v>6.7916806412010061E-2</v>
      </c>
      <c r="AX18" s="39">
        <v>6.7916806412010061E-2</v>
      </c>
      <c r="AY18" s="39">
        <v>6.7916806412010061E-2</v>
      </c>
      <c r="AZ18" s="39">
        <v>6.7916806412010061E-2</v>
      </c>
      <c r="BA18" s="39">
        <v>6.7916806412010061E-2</v>
      </c>
      <c r="BB18" s="39">
        <v>6.7916806412010061E-2</v>
      </c>
      <c r="BC18" s="39">
        <v>6.7916806412010061E-2</v>
      </c>
      <c r="BD18" s="39">
        <v>6.7916806412010061E-2</v>
      </c>
      <c r="BE18" s="39">
        <v>6.7916806412010061E-2</v>
      </c>
      <c r="BF18" s="39">
        <v>6.7916806412010061E-2</v>
      </c>
      <c r="BG18" s="39">
        <v>6.7916806412010061E-2</v>
      </c>
      <c r="BH18" s="39">
        <v>6.7916806412010061E-2</v>
      </c>
      <c r="BI18" s="39">
        <v>6.7916806412010061E-2</v>
      </c>
      <c r="BJ18" s="39">
        <v>6.7916806412010061E-2</v>
      </c>
    </row>
    <row r="19" spans="1:62" x14ac:dyDescent="0.25">
      <c r="A19" s="26" t="s">
        <v>133</v>
      </c>
      <c r="B19" s="42">
        <f>SUM(B7:B18)</f>
        <v>159.10540162976366</v>
      </c>
      <c r="C19" s="42">
        <f t="shared" ref="C19:AJ19" si="0">SUM(C7:C18)</f>
        <v>160.51074890747552</v>
      </c>
      <c r="D19" s="42">
        <f t="shared" si="0"/>
        <v>158.67784018843028</v>
      </c>
      <c r="E19" s="42">
        <f t="shared" si="0"/>
        <v>161.11818649062516</v>
      </c>
      <c r="F19" s="42">
        <f t="shared" si="0"/>
        <v>157.60820420546568</v>
      </c>
      <c r="G19" s="42">
        <f t="shared" si="0"/>
        <v>157.44660013016076</v>
      </c>
      <c r="H19" s="42">
        <f t="shared" si="0"/>
        <v>157.36738637930202</v>
      </c>
      <c r="I19" s="42">
        <f t="shared" si="0"/>
        <v>151.93401644372315</v>
      </c>
      <c r="J19" s="42">
        <f t="shared" si="0"/>
        <v>152.09072845440261</v>
      </c>
      <c r="K19" s="42">
        <f t="shared" si="0"/>
        <v>146.22292279411428</v>
      </c>
      <c r="L19" s="42">
        <f t="shared" si="0"/>
        <v>144.06651138439841</v>
      </c>
      <c r="M19" s="42">
        <f t="shared" si="0"/>
        <v>146.92866519316513</v>
      </c>
      <c r="N19" s="42">
        <f t="shared" si="0"/>
        <v>144.7022034086778</v>
      </c>
      <c r="O19" s="42">
        <f t="shared" si="0"/>
        <v>143.02239754227938</v>
      </c>
      <c r="P19" s="42">
        <f t="shared" si="0"/>
        <v>138.79517184836695</v>
      </c>
      <c r="Q19" s="42">
        <f t="shared" si="0"/>
        <v>138.32719068274963</v>
      </c>
      <c r="R19" s="42">
        <f t="shared" si="0"/>
        <v>138.33979427404631</v>
      </c>
      <c r="S19" s="42">
        <f t="shared" si="0"/>
        <v>141.50577072211181</v>
      </c>
      <c r="T19" s="42">
        <f t="shared" si="0"/>
        <v>142.89609482769544</v>
      </c>
      <c r="U19" s="42">
        <f t="shared" si="0"/>
        <v>143.04561528101272</v>
      </c>
      <c r="V19" s="42">
        <f t="shared" si="0"/>
        <v>144.58620355610825</v>
      </c>
      <c r="W19" s="42">
        <f t="shared" si="0"/>
        <v>143.02215767658078</v>
      </c>
      <c r="X19" s="42">
        <f t="shared" si="0"/>
        <v>146.42454508656814</v>
      </c>
      <c r="Y19" s="42">
        <f t="shared" si="0"/>
        <v>147.46638639352437</v>
      </c>
      <c r="Z19" s="42">
        <f t="shared" si="0"/>
        <v>147.57234592788726</v>
      </c>
      <c r="AA19" s="42">
        <f t="shared" si="0"/>
        <v>146.63690363589376</v>
      </c>
      <c r="AB19" s="42">
        <f t="shared" si="0"/>
        <v>148.72097590563737</v>
      </c>
      <c r="AC19" s="42">
        <f t="shared" si="0"/>
        <v>149.40826818868072</v>
      </c>
      <c r="AD19" s="42">
        <f t="shared" si="0"/>
        <v>150.08160244631418</v>
      </c>
      <c r="AE19" s="42">
        <f t="shared" si="0"/>
        <v>148.2414503103185</v>
      </c>
      <c r="AF19" s="42">
        <f t="shared" si="0"/>
        <v>147.73359145936698</v>
      </c>
      <c r="AG19" s="42">
        <f t="shared" si="0"/>
        <v>149.55665674314838</v>
      </c>
      <c r="AH19" s="42">
        <f t="shared" si="0"/>
        <v>146.39313837688923</v>
      </c>
      <c r="AI19" s="42">
        <f t="shared" si="0"/>
        <v>141.92590485168216</v>
      </c>
      <c r="AJ19" s="43">
        <f t="shared" si="0"/>
        <v>140.85476592113989</v>
      </c>
      <c r="AK19" s="43">
        <f t="shared" ref="AK19" si="1">SUM(AK7:AK18)</f>
        <v>135.86040775565368</v>
      </c>
      <c r="AL19" s="43">
        <f t="shared" ref="AL19" si="2">SUM(AL7:AL18)</f>
        <v>134.99571784119368</v>
      </c>
      <c r="AM19" s="43">
        <f t="shared" ref="AM19" si="3">SUM(AM7:AM18)</f>
        <v>126.10287361008892</v>
      </c>
      <c r="AN19" s="43">
        <f t="shared" ref="AN19" si="4">SUM(AN7:AN18)</f>
        <v>122.617191953139</v>
      </c>
      <c r="AO19" s="43">
        <f t="shared" ref="AO19" si="5">SUM(AO7:AO18)</f>
        <v>118.85242818483997</v>
      </c>
      <c r="AP19" s="43">
        <f t="shared" ref="AP19" si="6">SUM(AP7:AP18)</f>
        <v>115.040096072764</v>
      </c>
      <c r="AQ19" s="43">
        <f t="shared" ref="AQ19" si="7">SUM(AQ7:AQ18)</f>
        <v>112.84421276300399</v>
      </c>
      <c r="AR19" s="43">
        <f t="shared" ref="AR19" si="8">SUM(AR7:AR18)</f>
        <v>110.98941799438633</v>
      </c>
      <c r="AS19" s="43">
        <f t="shared" ref="AS19" si="9">SUM(AS7:AS18)</f>
        <v>109.42263770897536</v>
      </c>
      <c r="AT19" s="43">
        <f t="shared" ref="AT19" si="10">SUM(AT7:AT18)</f>
        <v>108.26058236475767</v>
      </c>
      <c r="AU19" s="43">
        <f t="shared" ref="AU19" si="11">SUM(AU7:AU18)</f>
        <v>107.48260456075309</v>
      </c>
      <c r="AV19" s="43">
        <f t="shared" ref="AV19" si="12">SUM(AV7:AV18)</f>
        <v>106.13657666901678</v>
      </c>
      <c r="AW19" s="43">
        <f t="shared" ref="AW19" si="13">SUM(AW7:AW18)</f>
        <v>105.01330047366096</v>
      </c>
      <c r="AX19" s="43">
        <f t="shared" ref="AX19" si="14">SUM(AX7:AX18)</f>
        <v>103.81088840004881</v>
      </c>
      <c r="AY19" s="43">
        <f t="shared" ref="AY19" si="15">SUM(AY7:AY18)</f>
        <v>102.94219509419543</v>
      </c>
      <c r="AZ19" s="43">
        <f t="shared" ref="AZ19" si="16">SUM(AZ7:AZ18)</f>
        <v>101.85464480899432</v>
      </c>
      <c r="BA19" s="43">
        <f t="shared" ref="BA19" si="17">SUM(BA7:BA18)</f>
        <v>101.19874603010732</v>
      </c>
      <c r="BB19" s="43">
        <f t="shared" ref="BB19" si="18">SUM(BB7:BB18)</f>
        <v>100.88223931465735</v>
      </c>
      <c r="BC19" s="43">
        <f t="shared" ref="BC19" si="19">SUM(BC7:BC18)</f>
        <v>100.36540298367107</v>
      </c>
      <c r="BD19" s="43">
        <f t="shared" ref="BD19" si="20">SUM(BD7:BD18)</f>
        <v>100.08342222616706</v>
      </c>
      <c r="BE19" s="43">
        <f t="shared" ref="BE19" si="21">SUM(BE7:BE18)</f>
        <v>99.590764187848862</v>
      </c>
      <c r="BF19" s="43">
        <f t="shared" ref="BF19" si="22">SUM(BF7:BF18)</f>
        <v>99.333788050548151</v>
      </c>
      <c r="BG19" s="43">
        <f t="shared" ref="BG19" si="23">SUM(BG7:BG18)</f>
        <v>98.70524099432123</v>
      </c>
      <c r="BH19" s="43">
        <f t="shared" ref="BH19" si="24">SUM(BH7:BH18)</f>
        <v>98.849108331209692</v>
      </c>
      <c r="BI19" s="43">
        <f t="shared" ref="BI19" si="25">SUM(BI7:BI18)</f>
        <v>99.105545819191633</v>
      </c>
      <c r="BJ19" s="43">
        <f t="shared" ref="BJ19" si="26">SUM(BJ7:BJ18)</f>
        <v>99.24279525815848</v>
      </c>
    </row>
    <row r="21" spans="1:62" ht="16.5" x14ac:dyDescent="0.3">
      <c r="A21" s="12" t="s">
        <v>199</v>
      </c>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row>
    <row r="23" spans="1:62" s="4" customFormat="1" x14ac:dyDescent="0.25">
      <c r="A23" s="3" t="s">
        <v>11</v>
      </c>
      <c r="B23" s="13">
        <v>1990</v>
      </c>
      <c r="C23" s="13">
        <v>1991</v>
      </c>
      <c r="D23" s="13">
        <v>1992</v>
      </c>
      <c r="E23" s="13">
        <v>1993</v>
      </c>
      <c r="F23" s="13">
        <v>1994</v>
      </c>
      <c r="G23" s="13">
        <v>1995</v>
      </c>
      <c r="H23" s="13">
        <v>1996</v>
      </c>
      <c r="I23" s="13">
        <v>1997</v>
      </c>
      <c r="J23" s="13">
        <v>1998</v>
      </c>
      <c r="K23" s="13">
        <v>1999</v>
      </c>
      <c r="L23" s="13">
        <v>2000</v>
      </c>
      <c r="M23" s="13">
        <v>2001</v>
      </c>
      <c r="N23" s="13">
        <v>2002</v>
      </c>
      <c r="O23" s="13">
        <v>2003</v>
      </c>
      <c r="P23" s="13">
        <v>2004</v>
      </c>
      <c r="Q23" s="13">
        <v>2005</v>
      </c>
      <c r="R23" s="13">
        <v>2006</v>
      </c>
      <c r="S23" s="13">
        <v>2007</v>
      </c>
      <c r="T23" s="13">
        <v>2008</v>
      </c>
      <c r="U23" s="13">
        <v>2009</v>
      </c>
      <c r="V23" s="13">
        <v>2010</v>
      </c>
      <c r="W23" s="13">
        <v>2011</v>
      </c>
      <c r="X23" s="13">
        <v>2012</v>
      </c>
      <c r="Y23" s="13">
        <v>2013</v>
      </c>
      <c r="Z23" s="13">
        <v>2014</v>
      </c>
      <c r="AA23" s="13">
        <v>2015</v>
      </c>
      <c r="AB23" s="13">
        <v>2016</v>
      </c>
      <c r="AC23" s="13">
        <v>2017</v>
      </c>
      <c r="AD23" s="13">
        <v>2018</v>
      </c>
      <c r="AE23" s="13">
        <v>2019</v>
      </c>
      <c r="AF23" s="13">
        <v>2020</v>
      </c>
      <c r="AG23" s="13">
        <v>2021</v>
      </c>
      <c r="AH23" s="13">
        <v>2022</v>
      </c>
      <c r="AI23" s="13">
        <v>2023</v>
      </c>
      <c r="AJ23" s="3">
        <v>2024</v>
      </c>
      <c r="AK23" s="3">
        <v>2025</v>
      </c>
      <c r="AL23" s="3">
        <v>2026</v>
      </c>
      <c r="AM23" s="3">
        <v>2027</v>
      </c>
      <c r="AN23" s="3">
        <v>2028</v>
      </c>
      <c r="AO23" s="3">
        <v>2029</v>
      </c>
      <c r="AP23" s="3">
        <v>2030</v>
      </c>
      <c r="AQ23" s="3">
        <v>2031</v>
      </c>
      <c r="AR23" s="3">
        <v>2032</v>
      </c>
      <c r="AS23" s="3">
        <v>2033</v>
      </c>
      <c r="AT23" s="3">
        <v>2034</v>
      </c>
      <c r="AU23" s="3">
        <v>2035</v>
      </c>
      <c r="AV23" s="3">
        <v>2036</v>
      </c>
      <c r="AW23" s="3">
        <v>2037</v>
      </c>
      <c r="AX23" s="3">
        <v>2038</v>
      </c>
      <c r="AY23" s="3">
        <v>2039</v>
      </c>
      <c r="AZ23" s="3">
        <v>2040</v>
      </c>
      <c r="BA23" s="3">
        <v>2041</v>
      </c>
      <c r="BB23" s="3">
        <v>2042</v>
      </c>
      <c r="BC23" s="3">
        <v>2043</v>
      </c>
      <c r="BD23" s="3">
        <v>2044</v>
      </c>
      <c r="BE23" s="3">
        <v>2045</v>
      </c>
      <c r="BF23" s="3">
        <v>2046</v>
      </c>
      <c r="BG23" s="3">
        <v>2047</v>
      </c>
      <c r="BH23" s="3">
        <v>2048</v>
      </c>
      <c r="BI23" s="3">
        <v>2049</v>
      </c>
      <c r="BJ23" s="3">
        <v>2050</v>
      </c>
    </row>
    <row r="24" spans="1:62" x14ac:dyDescent="0.25">
      <c r="A24" s="25" t="s">
        <v>109</v>
      </c>
      <c r="B24" s="38">
        <f>B7*1000000/SUM('Tabel 1 Antal dyr'!C7:C8)</f>
        <v>127.73184898136728</v>
      </c>
      <c r="C24" s="38">
        <f>C7*1000000/SUM('Tabel 1 Antal dyr'!D7:D8)</f>
        <v>129.69065453605586</v>
      </c>
      <c r="D24" s="38">
        <f>D7*1000000/SUM('Tabel 1 Antal dyr'!E7:E8)</f>
        <v>130.51916808212863</v>
      </c>
      <c r="E24" s="38">
        <f>E7*1000000/SUM('Tabel 1 Antal dyr'!F7:F8)</f>
        <v>132.44584543809773</v>
      </c>
      <c r="F24" s="38">
        <f>F7*1000000/SUM('Tabel 1 Antal dyr'!G7:G8)</f>
        <v>133.99554877869267</v>
      </c>
      <c r="G24" s="38">
        <f>G7*1000000/SUM('Tabel 1 Antal dyr'!H7:H8)</f>
        <v>132.97173674802156</v>
      </c>
      <c r="H24" s="38">
        <f>H7*1000000/SUM('Tabel 1 Antal dyr'!I7:I8)</f>
        <v>133.0449643278497</v>
      </c>
      <c r="I24" s="38">
        <f>I7*1000000/SUM('Tabel 1 Antal dyr'!J7:J8)</f>
        <v>131.94534401654175</v>
      </c>
      <c r="J24" s="38">
        <f>J7*1000000/SUM('Tabel 1 Antal dyr'!K7:K8)</f>
        <v>132.82826186168444</v>
      </c>
      <c r="K24" s="38">
        <f>K7*1000000/SUM('Tabel 1 Antal dyr'!L7:L8)</f>
        <v>131.62414585787056</v>
      </c>
      <c r="L24" s="38">
        <f>L7*1000000/SUM('Tabel 1 Antal dyr'!M7:M8)</f>
        <v>129.8450969930725</v>
      </c>
      <c r="M24" s="38">
        <f>M7*1000000/SUM('Tabel 1 Antal dyr'!N7:N8)</f>
        <v>132.47809858318439</v>
      </c>
      <c r="N24" s="38">
        <f>N7*1000000/SUM('Tabel 1 Antal dyr'!O7:O8)</f>
        <v>134.54998861202733</v>
      </c>
      <c r="O24" s="38">
        <f>O7*1000000/SUM('Tabel 1 Antal dyr'!P7:P8)</f>
        <v>137.55900204851747</v>
      </c>
      <c r="P24" s="38">
        <f>P7*1000000/SUM('Tabel 1 Antal dyr'!Q7:Q8)</f>
        <v>139.87491881401616</v>
      </c>
      <c r="Q24" s="38">
        <f>Q7*1000000/SUM('Tabel 1 Antal dyr'!R7:R8)</f>
        <v>141.98307277628032</v>
      </c>
      <c r="R24" s="38">
        <f>R7*1000000/SUM('Tabel 1 Antal dyr'!S7:S8)</f>
        <v>143.2017791967514</v>
      </c>
      <c r="S24" s="38">
        <f>S7*1000000/SUM('Tabel 1 Antal dyr'!T7:T8)</f>
        <v>144.3564339633806</v>
      </c>
      <c r="T24" s="38">
        <f>T7*1000000/SUM('Tabel 1 Antal dyr'!U7:U8)</f>
        <v>144.32260355795148</v>
      </c>
      <c r="U24" s="38">
        <f>U7*1000000/SUM('Tabel 1 Antal dyr'!V7:V8)</f>
        <v>147.73899406377186</v>
      </c>
      <c r="V24" s="38">
        <f>V7*1000000/SUM('Tabel 1 Antal dyr'!W7:W8)</f>
        <v>147.62401859979505</v>
      </c>
      <c r="W24" s="38">
        <f>W7*1000000/SUM('Tabel 1 Antal dyr'!X7:X8)</f>
        <v>146.01212852177596</v>
      </c>
      <c r="X24" s="38">
        <f>X7*1000000/SUM('Tabel 1 Antal dyr'!Y7:Y8)</f>
        <v>146.67979270845422</v>
      </c>
      <c r="Y24" s="38">
        <f>Y7*1000000/SUM('Tabel 1 Antal dyr'!Z7:Z8)</f>
        <v>147.80806663236092</v>
      </c>
      <c r="Z24" s="38">
        <f>Z7*1000000/SUM('Tabel 1 Antal dyr'!AA7:AA8)</f>
        <v>153.75583070091014</v>
      </c>
      <c r="AA24" s="38">
        <f>AA7*1000000/SUM('Tabel 1 Antal dyr'!AB7:AB8)</f>
        <v>154.35164424338677</v>
      </c>
      <c r="AB24" s="38">
        <f>AB7*1000000/SUM('Tabel 1 Antal dyr'!AC7:AC8)</f>
        <v>155.97502641509433</v>
      </c>
      <c r="AC24" s="38">
        <f>AC7*1000000/SUM('Tabel 1 Antal dyr'!AD7:AD8)</f>
        <v>159.1727232532277</v>
      </c>
      <c r="AD24" s="38">
        <f>AD7*1000000/SUM('Tabel 1 Antal dyr'!AE7:AE8)</f>
        <v>159.0126580819678</v>
      </c>
      <c r="AE24" s="38">
        <f>AE7*1000000/SUM('Tabel 1 Antal dyr'!AF7:AF8)</f>
        <v>160.79386459757046</v>
      </c>
      <c r="AF24" s="38">
        <f>AF7*1000000/SUM('Tabel 1 Antal dyr'!AG7:AG8)</f>
        <v>157.44538063891454</v>
      </c>
      <c r="AG24" s="38">
        <f>AG7*1000000/SUM('Tabel 1 Antal dyr'!AH7:AH8)</f>
        <v>161.8914486354472</v>
      </c>
      <c r="AH24" s="38">
        <f>AH7*1000000/SUM('Tabel 1 Antal dyr'!AI7:AI8)</f>
        <v>161.26765598045165</v>
      </c>
      <c r="AI24" s="38">
        <f>AI7*1000000/SUM('Tabel 1 Antal dyr'!AJ7:AJ8)</f>
        <v>161.86648877977763</v>
      </c>
      <c r="AJ24" s="39">
        <f>AJ7*1000000/SUM('Tabel 1 Antal dyr'!AK7:AK8)</f>
        <v>163.82264181774241</v>
      </c>
      <c r="AK24" s="39">
        <f>AK7*1000000/SUM('Tabel 1 Antal dyr'!AL7:AL8)</f>
        <v>155.17419403857556</v>
      </c>
      <c r="AL24" s="39">
        <f>AL7*1000000/SUM('Tabel 1 Antal dyr'!AM7:AM8)</f>
        <v>157.05998780875169</v>
      </c>
      <c r="AM24" s="39">
        <f>AM7*1000000/SUM('Tabel 1 Antal dyr'!AN7:AN8)</f>
        <v>142.22884550333825</v>
      </c>
      <c r="AN24" s="39">
        <f>AN7*1000000/SUM('Tabel 1 Antal dyr'!AO7:AO8)</f>
        <v>139.98671399091646</v>
      </c>
      <c r="AO24" s="39">
        <f>AO7*1000000/SUM('Tabel 1 Antal dyr'!AP7:AP8)</f>
        <v>137.4146082240176</v>
      </c>
      <c r="AP24" s="39">
        <f>AP7*1000000/SUM('Tabel 1 Antal dyr'!AQ7:AQ8)</f>
        <v>135.34650027374747</v>
      </c>
      <c r="AQ24" s="39">
        <f>AQ7*1000000/SUM('Tabel 1 Antal dyr'!AR7:AR8)</f>
        <v>136.17495196812746</v>
      </c>
      <c r="AR24" s="39">
        <f>AR7*1000000/SUM('Tabel 1 Antal dyr'!AS7:AS8)</f>
        <v>137.03512646593731</v>
      </c>
      <c r="AS24" s="39">
        <f>AS7*1000000/SUM('Tabel 1 Antal dyr'!AT7:AT8)</f>
        <v>138.10262328229658</v>
      </c>
      <c r="AT24" s="39">
        <f>AT7*1000000/SUM('Tabel 1 Antal dyr'!AU7:AU8)</f>
        <v>138.95620624722184</v>
      </c>
      <c r="AU24" s="39">
        <f>AU7*1000000/SUM('Tabel 1 Antal dyr'!AV7:AV8)</f>
        <v>140.03365375895862</v>
      </c>
      <c r="AV24" s="39">
        <f>AV7*1000000/SUM('Tabel 1 Antal dyr'!AW7:AW8)</f>
        <v>140.88061717031778</v>
      </c>
      <c r="AW24" s="39">
        <f>AW7*1000000/SUM('Tabel 1 Antal dyr'!AX7:AX8)</f>
        <v>141.99312270028901</v>
      </c>
      <c r="AX24" s="39">
        <f>AX7*1000000/SUM('Tabel 1 Antal dyr'!AY7:AY8)</f>
        <v>142.81054547096329</v>
      </c>
      <c r="AY24" s="39">
        <f>AY7*1000000/SUM('Tabel 1 Antal dyr'!AZ7:AZ8)</f>
        <v>143.92063928075993</v>
      </c>
      <c r="AZ24" s="39">
        <f>AZ7*1000000/SUM('Tabel 1 Antal dyr'!BA7:BA8)</f>
        <v>144.71562928504034</v>
      </c>
      <c r="BA24" s="39">
        <f>BA7*1000000/SUM('Tabel 1 Antal dyr'!BB7:BB8)</f>
        <v>145.54511747960223</v>
      </c>
      <c r="BB24" s="39">
        <f>BB7*1000000/SUM('Tabel 1 Antal dyr'!BC7:BC8)</f>
        <v>146.59596730276166</v>
      </c>
      <c r="BC24" s="39">
        <f>BC7*1000000/SUM('Tabel 1 Antal dyr'!BD7:BD8)</f>
        <v>147.41886414191157</v>
      </c>
      <c r="BD24" s="39">
        <f>BD7*1000000/SUM('Tabel 1 Antal dyr'!BE7:BE8)</f>
        <v>148.48179001646673</v>
      </c>
      <c r="BE24" s="39">
        <f>BE7*1000000/SUM('Tabel 1 Antal dyr'!BF7:BF8)</f>
        <v>149.28302931293476</v>
      </c>
      <c r="BF24" s="39">
        <f>BF7*1000000/SUM('Tabel 1 Antal dyr'!BG7:BG8)</f>
        <v>150.34293278837208</v>
      </c>
      <c r="BG24" s="39">
        <f>BG7*1000000/SUM('Tabel 1 Antal dyr'!BH7:BH8)</f>
        <v>151.13986441693453</v>
      </c>
      <c r="BH24" s="39">
        <f>BH7*1000000/SUM('Tabel 1 Antal dyr'!BI7:BI8)</f>
        <v>151.90390322184152</v>
      </c>
      <c r="BI24" s="39">
        <f>BI7*1000000/SUM('Tabel 1 Antal dyr'!BJ7:BJ8)</f>
        <v>152.99758828160219</v>
      </c>
      <c r="BJ24" s="39">
        <f>BJ7*1000000/SUM('Tabel 1 Antal dyr'!BK7:BK8)</f>
        <v>153.74169883955028</v>
      </c>
    </row>
    <row r="25" spans="1:62" x14ac:dyDescent="0.25">
      <c r="A25" s="25" t="s">
        <v>255</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9">
        <f>AJ8*1000000/SUM('Tabel 1 Antal dyr'!AK9:AK10)</f>
        <v>160.14019283930008</v>
      </c>
      <c r="AK25" s="39">
        <f>AK8*1000000/SUM('Tabel 1 Antal dyr'!AL9:AL10)</f>
        <v>161.34078170270902</v>
      </c>
      <c r="AL25" s="39">
        <f>AL8*1000000/SUM('Tabel 1 Antal dyr'!AM9:AM10)</f>
        <v>162.28268058591613</v>
      </c>
      <c r="AM25" s="39">
        <f>AM8*1000000/SUM('Tabel 1 Antal dyr'!AN9:AN10)</f>
        <v>162.98784915597957</v>
      </c>
      <c r="AN25" s="39">
        <f>AN8*1000000/SUM('Tabel 1 Antal dyr'!AO9:AO10)</f>
        <v>163.92850217689747</v>
      </c>
      <c r="AO25" s="39">
        <f>AO8*1000000/SUM('Tabel 1 Antal dyr'!AP9:AP10)</f>
        <v>164.62997640174672</v>
      </c>
      <c r="AP25" s="39">
        <f>AP8*1000000/SUM('Tabel 1 Antal dyr'!AQ9:AQ10)</f>
        <v>165.56937703540407</v>
      </c>
      <c r="AQ25" s="39">
        <f>AQ8*1000000/SUM('Tabel 1 Antal dyr'!AR9:AR10)</f>
        <v>166.31430563262316</v>
      </c>
      <c r="AR25" s="39">
        <f>AR8*1000000/SUM('Tabel 1 Antal dyr'!AS9:AS10)</f>
        <v>167.2253446261949</v>
      </c>
      <c r="AS25" s="39">
        <f>AS8*1000000/SUM('Tabel 1 Antal dyr'!AT9:AT10)</f>
        <v>167.94682002663461</v>
      </c>
      <c r="AT25" s="39">
        <f>AT8*1000000/SUM('Tabel 1 Antal dyr'!AU9:AU10)</f>
        <v>168.85629585549515</v>
      </c>
      <c r="AU25" s="39">
        <f>AU8*1000000/SUM('Tabel 1 Antal dyr'!AV9:AV10)</f>
        <v>169.59438040887093</v>
      </c>
      <c r="AV25" s="39">
        <f>AV8*1000000/SUM('Tabel 1 Antal dyr'!AW9:AW10)</f>
        <v>170.5301920508343</v>
      </c>
      <c r="AW25" s="39">
        <f>AW8*1000000/SUM('Tabel 1 Antal dyr'!AX9:AX10)</f>
        <v>171.23396506824869</v>
      </c>
      <c r="AX25" s="39">
        <f>AX8*1000000/SUM('Tabel 1 Antal dyr'!AY9:AY10)</f>
        <v>172.15153468386055</v>
      </c>
      <c r="AY25" s="39">
        <f>AY8*1000000/SUM('Tabel 1 Antal dyr'!AZ9:AZ10)</f>
        <v>172.85158946794905</v>
      </c>
      <c r="AZ25" s="39">
        <f>AZ8*1000000/SUM('Tabel 1 Antal dyr'!BA9:BA10)</f>
        <v>173.78489948143448</v>
      </c>
      <c r="BA25" s="39">
        <f>BA8*1000000/SUM('Tabel 1 Antal dyr'!BB9:BB10)</f>
        <v>174.62939212559155</v>
      </c>
      <c r="BB25" s="39">
        <f>BB8*1000000/SUM('Tabel 1 Antal dyr'!BC9:BC10)</f>
        <v>175.62934107234693</v>
      </c>
      <c r="BC25" s="39">
        <f>BC8*1000000/SUM('Tabel 1 Antal dyr'!BD9:BD10)</f>
        <v>176.46999458900186</v>
      </c>
      <c r="BD25" s="39">
        <f>BD8*1000000/SUM('Tabel 1 Antal dyr'!BE9:BE10)</f>
        <v>177.46821172008586</v>
      </c>
      <c r="BE25" s="39">
        <f>BE8*1000000/SUM('Tabel 1 Antal dyr'!BF9:BF10)</f>
        <v>178.30502394479615</v>
      </c>
      <c r="BF25" s="39">
        <f>BF8*1000000/SUM('Tabel 1 Antal dyr'!BG9:BG10)</f>
        <v>179.30150885552911</v>
      </c>
      <c r="BG25" s="39">
        <f>BG8*1000000/SUM('Tabel 1 Antal dyr'!BH9:BH10)</f>
        <v>180.13448169078265</v>
      </c>
      <c r="BH25" s="39">
        <f>BH8*1000000/SUM('Tabel 1 Antal dyr'!BI9:BI10)</f>
        <v>181.1591726466236</v>
      </c>
      <c r="BI25" s="39">
        <f>BI8*1000000/SUM('Tabel 1 Antal dyr'!BJ9:BJ10)</f>
        <v>181.95836725735381</v>
      </c>
      <c r="BJ25" s="39">
        <f>BJ8*1000000/SUM('Tabel 1 Antal dyr'!BK9:BK10)</f>
        <v>182.98167852579678</v>
      </c>
    </row>
    <row r="26" spans="1:62" x14ac:dyDescent="0.25">
      <c r="A26" s="25" t="s">
        <v>33</v>
      </c>
      <c r="B26" s="38">
        <f>B9*1000000/SUM('Tabel 1 Antal dyr'!C11:C21)</f>
        <v>16.73278591710082</v>
      </c>
      <c r="C26" s="38">
        <f>C9*1000000/SUM('Tabel 1 Antal dyr'!D11:D21)</f>
        <v>16.944719147910678</v>
      </c>
      <c r="D26" s="38">
        <f>D9*1000000/SUM('Tabel 1 Antal dyr'!E11:E21)</f>
        <v>17.040635807557475</v>
      </c>
      <c r="E26" s="38">
        <f>E9*1000000/SUM('Tabel 1 Antal dyr'!F11:F21)</f>
        <v>17.537511499895658</v>
      </c>
      <c r="F26" s="38">
        <f>F9*1000000/SUM('Tabel 1 Antal dyr'!G11:G21)</f>
        <v>17.477590379787859</v>
      </c>
      <c r="G26" s="38">
        <f>G9*1000000/SUM('Tabel 1 Antal dyr'!H11:H21)</f>
        <v>17.634337813120791</v>
      </c>
      <c r="H26" s="38">
        <f>H9*1000000/SUM('Tabel 1 Antal dyr'!I11:I21)</f>
        <v>17.783007716444406</v>
      </c>
      <c r="I26" s="38">
        <f>I9*1000000/SUM('Tabel 1 Antal dyr'!J11:J21)</f>
        <v>18.008751645781722</v>
      </c>
      <c r="J26" s="38">
        <f>J9*1000000/SUM('Tabel 1 Antal dyr'!K11:K21)</f>
        <v>18.128293581259705</v>
      </c>
      <c r="K26" s="38">
        <f>K9*1000000/SUM('Tabel 1 Antal dyr'!L11:L21)</f>
        <v>18.542229383097595</v>
      </c>
      <c r="L26" s="38">
        <f>L9*1000000/SUM('Tabel 1 Antal dyr'!M11:M21)</f>
        <v>18.857092064238287</v>
      </c>
      <c r="M26" s="38">
        <f>M9*1000000/SUM('Tabel 1 Antal dyr'!N11:N21)</f>
        <v>19.442191709915768</v>
      </c>
      <c r="N26" s="38">
        <f>N9*1000000/SUM('Tabel 1 Antal dyr'!O11:O21)</f>
        <v>19.084125225999436</v>
      </c>
      <c r="O26" s="38">
        <f>O9*1000000/SUM('Tabel 1 Antal dyr'!P11:P21)</f>
        <v>29.492032500181864</v>
      </c>
      <c r="P26" s="38">
        <f>P9*1000000/SUM('Tabel 1 Antal dyr'!Q11:Q21)</f>
        <v>28.528859156324188</v>
      </c>
      <c r="Q26" s="38">
        <f>Q9*1000000/SUM('Tabel 1 Antal dyr'!R11:R21)</f>
        <v>29.946750341954999</v>
      </c>
      <c r="R26" s="38">
        <f>R9*1000000/SUM('Tabel 1 Antal dyr'!S11:S21)</f>
        <v>31.746760094543173</v>
      </c>
      <c r="S26" s="38">
        <f>S9*1000000/SUM('Tabel 1 Antal dyr'!T11:T21)</f>
        <v>32.639241867338193</v>
      </c>
      <c r="T26" s="38">
        <f>T9*1000000/SUM('Tabel 1 Antal dyr'!U11:U21)</f>
        <v>32.790455698664879</v>
      </c>
      <c r="U26" s="38">
        <f>U9*1000000/SUM('Tabel 1 Antal dyr'!V11:V21)</f>
        <v>32.778342661142553</v>
      </c>
      <c r="V26" s="38">
        <f>V9*1000000/SUM('Tabel 1 Antal dyr'!W11:W21)</f>
        <v>33.123713997377912</v>
      </c>
      <c r="W26" s="38">
        <f>W9*1000000/SUM('Tabel 1 Antal dyr'!X11:X21)</f>
        <v>32.489849114075206</v>
      </c>
      <c r="X26" s="38">
        <f>X9*1000000/SUM('Tabel 1 Antal dyr'!Y11:Y21)</f>
        <v>33.971677476199702</v>
      </c>
      <c r="Y26" s="38">
        <f>Y9*1000000/SUM('Tabel 1 Antal dyr'!Z11:Z21)</f>
        <v>34.50223583263535</v>
      </c>
      <c r="Z26" s="38">
        <f>Z9*1000000/SUM('Tabel 1 Antal dyr'!AA11:AA21)</f>
        <v>34.797525061762094</v>
      </c>
      <c r="AA26" s="38">
        <f>AA9*1000000/SUM('Tabel 1 Antal dyr'!AB11:AB21)</f>
        <v>34.322108296216435</v>
      </c>
      <c r="AB26" s="38">
        <f>AB9*1000000/SUM('Tabel 1 Antal dyr'!AC11:AC21)</f>
        <v>34.080033037225789</v>
      </c>
      <c r="AC26" s="38">
        <f>AC9*1000000/SUM('Tabel 1 Antal dyr'!AD11:AD21)</f>
        <v>33.837241242637845</v>
      </c>
      <c r="AD26" s="38">
        <f>AD9*1000000/SUM('Tabel 1 Antal dyr'!AE11:AE21)</f>
        <v>33.562740685568656</v>
      </c>
      <c r="AE26" s="38">
        <f>AE9*1000000/SUM('Tabel 1 Antal dyr'!AF11:AF21)</f>
        <v>33.938358455621689</v>
      </c>
      <c r="AF26" s="38">
        <f>AF9*1000000/SUM('Tabel 1 Antal dyr'!AG11:AG21)</f>
        <v>34.385943373795939</v>
      </c>
      <c r="AG26" s="38">
        <f>AG9*1000000/SUM('Tabel 1 Antal dyr'!AH11:AH21)</f>
        <v>34.422341682419244</v>
      </c>
      <c r="AH26" s="38">
        <f>AH9*1000000/SUM('Tabel 1 Antal dyr'!AI11:AI21)</f>
        <v>34.486603718210759</v>
      </c>
      <c r="AI26" s="38">
        <f>AI9*1000000/SUM('Tabel 1 Antal dyr'!AJ11:AJ21)</f>
        <v>34.575772365458718</v>
      </c>
      <c r="AJ26" s="39">
        <f>AJ9*1000000/SUM('Tabel 1 Antal dyr'!AK11:AK21)</f>
        <v>34.522434500302772</v>
      </c>
      <c r="AK26" s="39">
        <f>AK9*1000000/SUM('Tabel 1 Antal dyr'!AL11:AL21)</f>
        <v>34.432881490797818</v>
      </c>
      <c r="AL26" s="39">
        <f>AL9*1000000/SUM('Tabel 1 Antal dyr'!AM11:AM21)</f>
        <v>34.368928582100317</v>
      </c>
      <c r="AM26" s="39">
        <f>AM9*1000000/SUM('Tabel 1 Antal dyr'!AN11:AN21)</f>
        <v>34.287306808785793</v>
      </c>
      <c r="AN26" s="39">
        <f>AN9*1000000/SUM('Tabel 1 Antal dyr'!AO11:AO21)</f>
        <v>34.165118629967516</v>
      </c>
      <c r="AO26" s="39">
        <f>AO9*1000000/SUM('Tabel 1 Antal dyr'!AP11:AP21)</f>
        <v>34.000657166006967</v>
      </c>
      <c r="AP26" s="39">
        <f>AP9*1000000/SUM('Tabel 1 Antal dyr'!AQ11:AQ21)</f>
        <v>33.832013702607213</v>
      </c>
      <c r="AQ26" s="39">
        <f>AQ9*1000000/SUM('Tabel 1 Antal dyr'!AR11:AR21)</f>
        <v>33.666889654699155</v>
      </c>
      <c r="AR26" s="39">
        <f>AR9*1000000/SUM('Tabel 1 Antal dyr'!AS11:AS21)</f>
        <v>33.516445647355845</v>
      </c>
      <c r="AS26" s="39">
        <f>AS9*1000000/SUM('Tabel 1 Antal dyr'!AT11:AT21)</f>
        <v>33.349313127700135</v>
      </c>
      <c r="AT26" s="39">
        <f>AT9*1000000/SUM('Tabel 1 Antal dyr'!AU11:AU21)</f>
        <v>33.214560388533265</v>
      </c>
      <c r="AU26" s="39">
        <f>AU9*1000000/SUM('Tabel 1 Antal dyr'!AV11:AV21)</f>
        <v>33.074448360484361</v>
      </c>
      <c r="AV26" s="39">
        <f>AV9*1000000/SUM('Tabel 1 Antal dyr'!AW11:AW21)</f>
        <v>32.930838928597659</v>
      </c>
      <c r="AW26" s="39">
        <f>AW9*1000000/SUM('Tabel 1 Antal dyr'!AX11:AX21)</f>
        <v>32.812677446888245</v>
      </c>
      <c r="AX26" s="39">
        <f>AX9*1000000/SUM('Tabel 1 Antal dyr'!AY11:AY21)</f>
        <v>32.683193740386969</v>
      </c>
      <c r="AY26" s="39">
        <f>AY9*1000000/SUM('Tabel 1 Antal dyr'!AZ11:AZ21)</f>
        <v>32.583260532528833</v>
      </c>
      <c r="AZ26" s="39">
        <f>AZ9*1000000/SUM('Tabel 1 Antal dyr'!BA11:BA21)</f>
        <v>32.473047575745227</v>
      </c>
      <c r="BA26" s="39">
        <f>BA9*1000000/SUM('Tabel 1 Antal dyr'!BB11:BB21)</f>
        <v>32.360725648917288</v>
      </c>
      <c r="BB26" s="39">
        <f>BB9*1000000/SUM('Tabel 1 Antal dyr'!BC11:BC21)</f>
        <v>32.280665993253521</v>
      </c>
      <c r="BC26" s="39">
        <f>BC9*1000000/SUM('Tabel 1 Antal dyr'!BD11:BD21)</f>
        <v>32.191740155587723</v>
      </c>
      <c r="BD26" s="39">
        <f>BD9*1000000/SUM('Tabel 1 Antal dyr'!BE11:BE21)</f>
        <v>32.131348971508494</v>
      </c>
      <c r="BE26" s="39">
        <f>BE9*1000000/SUM('Tabel 1 Antal dyr'!BF11:BF21)</f>
        <v>32.059396597015947</v>
      </c>
      <c r="BF26" s="39">
        <f>BF9*1000000/SUM('Tabel 1 Antal dyr'!BG11:BG21)</f>
        <v>32.014230779815264</v>
      </c>
      <c r="BG26" s="39">
        <f>BG9*1000000/SUM('Tabel 1 Antal dyr'!BH11:BH21)</f>
        <v>31.955025458882709</v>
      </c>
      <c r="BH26" s="39">
        <f>BH9*1000000/SUM('Tabel 1 Antal dyr'!BI11:BI21)</f>
        <v>31.937199302701245</v>
      </c>
      <c r="BI26" s="39">
        <f>BI9*1000000/SUM('Tabel 1 Antal dyr'!BJ11:BJ21)</f>
        <v>31.938989613661274</v>
      </c>
      <c r="BJ26" s="39">
        <f>BJ9*1000000/SUM('Tabel 1 Antal dyr'!BK11:BK21)</f>
        <v>31.92122295228998</v>
      </c>
    </row>
    <row r="27" spans="1:62" x14ac:dyDescent="0.25">
      <c r="A27" s="25" t="s">
        <v>225</v>
      </c>
      <c r="B27" s="38">
        <f>B10*1000000/SUM('Tabel 1 Antal dyr'!C33:C34)</f>
        <v>10.888766517357883</v>
      </c>
      <c r="C27" s="38">
        <f>C10*1000000/SUM('Tabel 1 Antal dyr'!D33:D34)</f>
        <v>12.486565094900405</v>
      </c>
      <c r="D27" s="38">
        <f>D10*1000000/SUM('Tabel 1 Antal dyr'!E33:E34)</f>
        <v>11.887476622915351</v>
      </c>
      <c r="E27" s="38">
        <f>E10*1000000/SUM('Tabel 1 Antal dyr'!F33:F34)</f>
        <v>10.14133348626417</v>
      </c>
      <c r="F27" s="38">
        <f>F10*1000000/SUM('Tabel 1 Antal dyr'!G33:G34)</f>
        <v>9.0973710078085777</v>
      </c>
      <c r="G27" s="38">
        <f>G10*1000000/SUM('Tabel 1 Antal dyr'!H33:H34)</f>
        <v>9.0900648566725604</v>
      </c>
      <c r="H27" s="38">
        <f>H10*1000000/SUM('Tabel 1 Antal dyr'!I33:I34)</f>
        <v>10.489979095746436</v>
      </c>
      <c r="I27" s="38">
        <f>I10*1000000/SUM('Tabel 1 Antal dyr'!J33:J34)</f>
        <v>10.596761553478961</v>
      </c>
      <c r="J27" s="38">
        <f>J10*1000000/SUM('Tabel 1 Antal dyr'!K33:K34)</f>
        <v>11.041223435145746</v>
      </c>
      <c r="K27" s="38">
        <f>K10*1000000/SUM('Tabel 1 Antal dyr'!L33:L34)</f>
        <v>11.45559915526438</v>
      </c>
      <c r="L27" s="38">
        <f>L10*1000000/SUM('Tabel 1 Antal dyr'!M33:M34)</f>
        <v>11.985553028551974</v>
      </c>
      <c r="M27" s="38">
        <f>M10*1000000/SUM('Tabel 1 Antal dyr'!N33:N34)</f>
        <v>12.298629231220641</v>
      </c>
      <c r="N27" s="38">
        <f>N10*1000000/SUM('Tabel 1 Antal dyr'!O33:O34)</f>
        <v>11.874275569254975</v>
      </c>
      <c r="O27" s="38">
        <f>O10*1000000/SUM('Tabel 1 Antal dyr'!P33:P34)</f>
        <v>11.898992282694493</v>
      </c>
      <c r="P27" s="38">
        <f>P10*1000000/SUM('Tabel 1 Antal dyr'!Q33:Q34)</f>
        <v>11.872696404952308</v>
      </c>
      <c r="Q27" s="38">
        <f>Q10*1000000/SUM('Tabel 1 Antal dyr'!R33:R34)</f>
        <v>11.747894255437277</v>
      </c>
      <c r="R27" s="38">
        <f>R10*1000000/SUM('Tabel 1 Antal dyr'!S33:S34)</f>
        <v>11.571627830501736</v>
      </c>
      <c r="S27" s="38">
        <f>S10*1000000/SUM('Tabel 1 Antal dyr'!T33:T34)</f>
        <v>10.919709684835865</v>
      </c>
      <c r="T27" s="38">
        <f>T10*1000000/SUM('Tabel 1 Antal dyr'!U33:U34)</f>
        <v>10.112107018836106</v>
      </c>
      <c r="U27" s="38">
        <f>U10*1000000/SUM('Tabel 1 Antal dyr'!V33:V34)</f>
        <v>10.610967406447644</v>
      </c>
      <c r="V27" s="38">
        <f>V10*1000000/SUM('Tabel 1 Antal dyr'!W33:W34)</f>
        <v>10.925504187273434</v>
      </c>
      <c r="W27" s="38">
        <f>W10*1000000/SUM('Tabel 1 Antal dyr'!X33:X34)</f>
        <v>9.8509913225813239</v>
      </c>
      <c r="X27" s="38">
        <f>X10*1000000/SUM('Tabel 1 Antal dyr'!Y33:Y34)</f>
        <v>9.5672020882680311</v>
      </c>
      <c r="Y27" s="38">
        <f>Y10*1000000/SUM('Tabel 1 Antal dyr'!Z33:Z34)</f>
        <v>9.6205651227321187</v>
      </c>
      <c r="Z27" s="38">
        <f>Z10*1000000/SUM('Tabel 1 Antal dyr'!AA33:AA34)</f>
        <v>9.6002334355941876</v>
      </c>
      <c r="AA27" s="38">
        <f>AA10*1000000/SUM('Tabel 1 Antal dyr'!AB33:AB34)</f>
        <v>8.883305224066353</v>
      </c>
      <c r="AB27" s="38">
        <f>AB10*1000000/SUM('Tabel 1 Antal dyr'!AC33:AC34)</f>
        <v>8.3873151180881926</v>
      </c>
      <c r="AC27" s="38">
        <f>AC10*1000000/SUM('Tabel 1 Antal dyr'!AD33:AD34)</f>
        <v>7.931772264550685</v>
      </c>
      <c r="AD27" s="38">
        <f>AD10*1000000/SUM('Tabel 1 Antal dyr'!AE33:AE34)</f>
        <v>7.7081174837775643</v>
      </c>
      <c r="AE27" s="38">
        <f>AE10*1000000/SUM('Tabel 1 Antal dyr'!AF33:AF34)</f>
        <v>8.2524429161065278</v>
      </c>
      <c r="AF27" s="38">
        <f>AF10*1000000/SUM('Tabel 1 Antal dyr'!AG33:AG34)</f>
        <v>7.2655542373441442</v>
      </c>
      <c r="AG27" s="38">
        <f>AG10*1000000/SUM('Tabel 1 Antal dyr'!AH33:AH34)</f>
        <v>7.10876188968387</v>
      </c>
      <c r="AH27" s="38">
        <f>AH10*1000000/SUM('Tabel 1 Antal dyr'!AI33:AI34)</f>
        <v>6.8986455988364437</v>
      </c>
      <c r="AI27" s="38">
        <f>AI10*1000000/SUM('Tabel 1 Antal dyr'!AJ33:AJ34)</f>
        <v>6.9034011470429002</v>
      </c>
      <c r="AJ27" s="39">
        <f>AJ10*1000000/SUM('Tabel 1 Antal dyr'!AK33:AK34)</f>
        <v>6.9034011470429002</v>
      </c>
      <c r="AK27" s="39">
        <f>AK10*1000000/SUM('Tabel 1 Antal dyr'!AL33:AL34)</f>
        <v>6.9034011470429002</v>
      </c>
      <c r="AL27" s="39">
        <f>AL10*1000000/SUM('Tabel 1 Antal dyr'!AM33:AM34)</f>
        <v>6.9034011470429002</v>
      </c>
      <c r="AM27" s="39">
        <f>AM10*1000000/SUM('Tabel 1 Antal dyr'!AN33:AN34)</f>
        <v>6.9034011470429002</v>
      </c>
      <c r="AN27" s="39">
        <f>AN10*1000000/SUM('Tabel 1 Antal dyr'!AO33:AO34)</f>
        <v>6.9034011470429002</v>
      </c>
      <c r="AO27" s="39">
        <f>AO10*1000000/SUM('Tabel 1 Antal dyr'!AP33:AP34)</f>
        <v>6.9034011470429002</v>
      </c>
      <c r="AP27" s="39">
        <f>AP10*1000000/SUM('Tabel 1 Antal dyr'!AQ33:AQ34)</f>
        <v>6.9034011470429002</v>
      </c>
      <c r="AQ27" s="39">
        <f>AQ10*1000000/SUM('Tabel 1 Antal dyr'!AR33:AR34)</f>
        <v>6.9034011470429002</v>
      </c>
      <c r="AR27" s="39">
        <f>AR10*1000000/SUM('Tabel 1 Antal dyr'!AS33:AS34)</f>
        <v>6.9034011470429002</v>
      </c>
      <c r="AS27" s="39">
        <f>AS10*1000000/SUM('Tabel 1 Antal dyr'!AT33:AT34)</f>
        <v>6.9034011470429002</v>
      </c>
      <c r="AT27" s="39">
        <f>AT10*1000000/SUM('Tabel 1 Antal dyr'!AU33:AU34)</f>
        <v>6.9034011470429002</v>
      </c>
      <c r="AU27" s="39">
        <f>AU10*1000000/SUM('Tabel 1 Antal dyr'!AV33:AV34)</f>
        <v>6.9034011470429002</v>
      </c>
      <c r="AV27" s="39">
        <f>AV10*1000000/SUM('Tabel 1 Antal dyr'!AW33:AW34)</f>
        <v>6.9034011470429002</v>
      </c>
      <c r="AW27" s="39">
        <f>AW10*1000000/SUM('Tabel 1 Antal dyr'!AX33:AX34)</f>
        <v>6.9034011470429002</v>
      </c>
      <c r="AX27" s="39">
        <f>AX10*1000000/SUM('Tabel 1 Antal dyr'!AY33:AY34)</f>
        <v>6.9034011470429002</v>
      </c>
      <c r="AY27" s="39">
        <f>AY10*1000000/SUM('Tabel 1 Antal dyr'!AZ33:AZ34)</f>
        <v>6.9034011470429002</v>
      </c>
      <c r="AZ27" s="39">
        <f>AZ10*1000000/SUM('Tabel 1 Antal dyr'!BA33:BA34)</f>
        <v>6.9034011470429002</v>
      </c>
      <c r="BA27" s="39">
        <f>BA10*1000000/SUM('Tabel 1 Antal dyr'!BB33:BB34)</f>
        <v>6.9034011470429002</v>
      </c>
      <c r="BB27" s="39">
        <f>BB10*1000000/SUM('Tabel 1 Antal dyr'!BC33:BC34)</f>
        <v>6.9034011470429002</v>
      </c>
      <c r="BC27" s="39">
        <f>BC10*1000000/SUM('Tabel 1 Antal dyr'!BD33:BD34)</f>
        <v>6.9034011470429002</v>
      </c>
      <c r="BD27" s="39">
        <f>BD10*1000000/SUM('Tabel 1 Antal dyr'!BE33:BE34)</f>
        <v>6.9034011470429002</v>
      </c>
      <c r="BE27" s="39">
        <f>BE10*1000000/SUM('Tabel 1 Antal dyr'!BF33:BF34)</f>
        <v>6.9034011470429002</v>
      </c>
      <c r="BF27" s="39">
        <f>BF10*1000000/SUM('Tabel 1 Antal dyr'!BG33:BG34)</f>
        <v>6.9034011470429002</v>
      </c>
      <c r="BG27" s="39">
        <f>BG10*1000000/SUM('Tabel 1 Antal dyr'!BH33:BH34)</f>
        <v>6.9034011470429002</v>
      </c>
      <c r="BH27" s="39">
        <f>BH10*1000000/SUM('Tabel 1 Antal dyr'!BI33:BI34)</f>
        <v>6.9034011470429002</v>
      </c>
      <c r="BI27" s="39">
        <f>BI10*1000000/SUM('Tabel 1 Antal dyr'!BJ33:BJ34)</f>
        <v>6.9034011470429002</v>
      </c>
      <c r="BJ27" s="39">
        <f>BJ10*1000000/SUM('Tabel 1 Antal dyr'!BK33:BK34)</f>
        <v>6.9034011470429002</v>
      </c>
    </row>
    <row r="28" spans="1:62" x14ac:dyDescent="0.25">
      <c r="A28" s="25" t="s">
        <v>2</v>
      </c>
      <c r="B28" s="38">
        <f>B11*1000000/'Tabel 1 Antal dyr'!C22</f>
        <v>2.4514285741408659</v>
      </c>
      <c r="C28" s="38">
        <f>C11*1000000/'Tabel 1 Antal dyr'!D22</f>
        <v>2.4514285767118116</v>
      </c>
      <c r="D28" s="38">
        <f>D11*1000000/'Tabel 1 Antal dyr'!E22</f>
        <v>2.4514285689803041</v>
      </c>
      <c r="E28" s="38">
        <f>E11*1000000/'Tabel 1 Antal dyr'!F22</f>
        <v>2.4514285690737019</v>
      </c>
      <c r="F28" s="38">
        <f>F11*1000000/'Tabel 1 Antal dyr'!G22</f>
        <v>2.4514285689562811</v>
      </c>
      <c r="G28" s="38">
        <f>G11*1000000/'Tabel 1 Antal dyr'!H22</f>
        <v>2.4514285714285715</v>
      </c>
      <c r="H28" s="38">
        <f>H11*1000000/'Tabel 1 Antal dyr'!I22</f>
        <v>2.4514285762817516</v>
      </c>
      <c r="I28" s="38">
        <f>I11*1000000/'Tabel 1 Antal dyr'!J22</f>
        <v>2.4514285691342406</v>
      </c>
      <c r="J28" s="38">
        <f>J11*1000000/'Tabel 1 Antal dyr'!K22</f>
        <v>2.5268571428571431</v>
      </c>
      <c r="K28" s="38">
        <f>K11*1000000/'Tabel 1 Antal dyr'!L22</f>
        <v>2.5268571428571427</v>
      </c>
      <c r="L28" s="38">
        <f>L11*1000000/'Tabel 1 Antal dyr'!M22</f>
        <v>2.5268571428571422</v>
      </c>
      <c r="M28" s="38">
        <f>M11*1000000/'Tabel 1 Antal dyr'!N22</f>
        <v>2.6211428571428574</v>
      </c>
      <c r="N28" s="38">
        <f>N11*1000000/'Tabel 1 Antal dyr'!O22</f>
        <v>2.621142857142857</v>
      </c>
      <c r="O28" s="38">
        <f>O11*1000000/'Tabel 1 Antal dyr'!P22</f>
        <v>2.7267428523948696</v>
      </c>
      <c r="P28" s="38">
        <f>P11*1000000/'Tabel 1 Antal dyr'!Q22</f>
        <v>2.7191999999999998</v>
      </c>
      <c r="Q28" s="38">
        <f>Q11*1000000/'Tabel 1 Antal dyr'!R22</f>
        <v>2.7342857142857149</v>
      </c>
      <c r="R28" s="38">
        <f>R11*1000000/'Tabel 1 Antal dyr'!S22</f>
        <v>2.7720000024588742</v>
      </c>
      <c r="S28" s="38">
        <f>S11*1000000/'Tabel 1 Antal dyr'!T22</f>
        <v>2.809714283267609</v>
      </c>
      <c r="T28" s="38">
        <f>T11*1000000/'Tabel 1 Antal dyr'!U22</f>
        <v>2.7983999973580889</v>
      </c>
      <c r="U28" s="38">
        <f>U11*1000000/'Tabel 1 Antal dyr'!V22</f>
        <v>2.8285714285714283</v>
      </c>
      <c r="V28" s="38">
        <f>V11*1000000/'Tabel 1 Antal dyr'!W22</f>
        <v>2.8662857142857141</v>
      </c>
      <c r="W28" s="38">
        <f>W11*1000000/'Tabel 1 Antal dyr'!X22</f>
        <v>2.8945714312956441</v>
      </c>
      <c r="X28" s="38">
        <f>X11*1000000/'Tabel 1 Antal dyr'!Y22</f>
        <v>2.90399999712622</v>
      </c>
      <c r="Y28" s="38">
        <f>Y11*1000000/'Tabel 1 Antal dyr'!Z22</f>
        <v>3.1114285650560625</v>
      </c>
      <c r="Z28" s="38">
        <f>Z11*1000000/'Tabel 1 Antal dyr'!AA22</f>
        <v>2.8568571428571432</v>
      </c>
      <c r="AA28" s="38">
        <f>AA11*1000000/'Tabel 1 Antal dyr'!AB22</f>
        <v>2.8474285741827203</v>
      </c>
      <c r="AB28" s="38">
        <f>AB11*1000000/'Tabel 1 Antal dyr'!AC22</f>
        <v>2.8210285714285717</v>
      </c>
      <c r="AC28" s="38">
        <f>AC11*1000000/'Tabel 1 Antal dyr'!AD22</f>
        <v>2.7984</v>
      </c>
      <c r="AD28" s="38">
        <f>AD11*1000000/'Tabel 1 Antal dyr'!AE22</f>
        <v>2.775771433883071</v>
      </c>
      <c r="AE28" s="38">
        <f>AE11*1000000/'Tabel 1 Antal dyr'!AF22</f>
        <v>2.8141476034683892</v>
      </c>
      <c r="AF28" s="38">
        <f>AF11*1000000/'Tabel 1 Antal dyr'!AG22</f>
        <v>2.8294388571428568</v>
      </c>
      <c r="AG28" s="38">
        <f>AG11*1000000/'Tabel 1 Antal dyr'!AH22</f>
        <v>2.8481074285714283</v>
      </c>
      <c r="AH28" s="38">
        <f>AH11*1000000/'Tabel 1 Antal dyr'!AI22</f>
        <v>2.8562009142857137</v>
      </c>
      <c r="AI28" s="38">
        <f>AI11*1000000/'Tabel 1 Antal dyr'!AJ22</f>
        <v>2.859308571428572</v>
      </c>
      <c r="AJ28" s="39">
        <f>AJ11*1000000/'Tabel 1 Antal dyr'!AK22</f>
        <v>2.8415734241214063</v>
      </c>
      <c r="AK28" s="39">
        <f>AK11*1000000/'Tabel 1 Antal dyr'!AL22</f>
        <v>2.8238382920876912</v>
      </c>
      <c r="AL28" s="39">
        <f>AL11*1000000/'Tabel 1 Antal dyr'!AM22</f>
        <v>2.8238382775101485</v>
      </c>
      <c r="AM28" s="39">
        <f>AM11*1000000/'Tabel 1 Antal dyr'!AN22</f>
        <v>2.8238382855258708</v>
      </c>
      <c r="AN28" s="39">
        <f>AN11*1000000/'Tabel 1 Antal dyr'!AO22</f>
        <v>2.8238382863320375</v>
      </c>
      <c r="AO28" s="39">
        <f>AO11*1000000/'Tabel 1 Antal dyr'!AP22</f>
        <v>2.8238382845705856</v>
      </c>
      <c r="AP28" s="39">
        <f>AP11*1000000/'Tabel 1 Antal dyr'!AQ22</f>
        <v>2.8238382867124834</v>
      </c>
      <c r="AQ28" s="39">
        <f>AQ11*1000000/'Tabel 1 Antal dyr'!AR22</f>
        <v>2.8238382863526268</v>
      </c>
      <c r="AR28" s="39">
        <f>AR11*1000000/'Tabel 1 Antal dyr'!AS22</f>
        <v>2.8238382811119931</v>
      </c>
      <c r="AS28" s="39">
        <f>AS11*1000000/'Tabel 1 Antal dyr'!AT22</f>
        <v>2.8238382829947333</v>
      </c>
      <c r="AT28" s="39">
        <f>AT11*1000000/'Tabel 1 Antal dyr'!AU22</f>
        <v>2.8238382881603385</v>
      </c>
      <c r="AU28" s="39">
        <f>AU11*1000000/'Tabel 1 Antal dyr'!AV22</f>
        <v>2.8238382792504257</v>
      </c>
      <c r="AV28" s="39">
        <f>AV11*1000000/'Tabel 1 Antal dyr'!AW22</f>
        <v>2.8238382922824097</v>
      </c>
      <c r="AW28" s="39">
        <f>AW11*1000000/'Tabel 1 Antal dyr'!AX22</f>
        <v>2.8238382955891272</v>
      </c>
      <c r="AX28" s="39">
        <f>AX11*1000000/'Tabel 1 Antal dyr'!AY22</f>
        <v>2.8238382828911353</v>
      </c>
      <c r="AY28" s="39">
        <f>AY11*1000000/'Tabel 1 Antal dyr'!AZ22</f>
        <v>2.8238382842521492</v>
      </c>
      <c r="AZ28" s="39">
        <f>AZ11*1000000/'Tabel 1 Antal dyr'!BA22</f>
        <v>2.8238382893173353</v>
      </c>
      <c r="BA28" s="39">
        <f>BA11*1000000/'Tabel 1 Antal dyr'!BB22</f>
        <v>2.8238382830236524</v>
      </c>
      <c r="BB28" s="39">
        <f>BB11*1000000/'Tabel 1 Antal dyr'!BC22</f>
        <v>2.8238382859090687</v>
      </c>
      <c r="BC28" s="39">
        <f>BC11*1000000/'Tabel 1 Antal dyr'!BD22</f>
        <v>2.8238382832206899</v>
      </c>
      <c r="BD28" s="39">
        <f>BD11*1000000/'Tabel 1 Antal dyr'!BE22</f>
        <v>2.823838281894901</v>
      </c>
      <c r="BE28" s="39">
        <f>BE11*1000000/'Tabel 1 Antal dyr'!BF22</f>
        <v>2.8238382850553001</v>
      </c>
      <c r="BF28" s="39">
        <f>BF11*1000000/'Tabel 1 Antal dyr'!BG22</f>
        <v>2.8238382844229983</v>
      </c>
      <c r="BG28" s="39">
        <f>BG11*1000000/'Tabel 1 Antal dyr'!BH22</f>
        <v>2.8238382868051604</v>
      </c>
      <c r="BH28" s="39">
        <f>BH11*1000000/'Tabel 1 Antal dyr'!BI22</f>
        <v>2.8238382868051599</v>
      </c>
      <c r="BI28" s="39">
        <f>BI11*1000000/'Tabel 1 Antal dyr'!BJ22</f>
        <v>2.8238382868051599</v>
      </c>
      <c r="BJ28" s="39">
        <f>BJ11*1000000/'Tabel 1 Antal dyr'!BK22</f>
        <v>2.8238382868051604</v>
      </c>
    </row>
    <row r="29" spans="1:62" x14ac:dyDescent="0.25">
      <c r="A29" s="25" t="s">
        <v>3</v>
      </c>
      <c r="B29" s="38">
        <f>B12*1000000/'Tabel 1 Antal dyr'!C23</f>
        <v>6.7437196768227917E-2</v>
      </c>
      <c r="C29" s="38">
        <f>C12*1000000/'Tabel 1 Antal dyr'!D23</f>
        <v>7.054285714554806E-2</v>
      </c>
      <c r="D29" s="38">
        <f>D12*1000000/'Tabel 1 Antal dyr'!E23</f>
        <v>7.3648517520215659E-2</v>
      </c>
      <c r="E29" s="38">
        <f>E12*1000000/'Tabel 1 Antal dyr'!F23</f>
        <v>7.6754177898801665E-2</v>
      </c>
      <c r="F29" s="38">
        <f>F12*1000000/'Tabel 1 Antal dyr'!G23</f>
        <v>7.9859838274932621E-2</v>
      </c>
      <c r="G29" s="38">
        <f>G12*1000000/'Tabel 1 Antal dyr'!H23</f>
        <v>7.9859838274932593E-2</v>
      </c>
      <c r="H29" s="38">
        <f>H12*1000000/'Tabel 1 Antal dyr'!I23</f>
        <v>7.9859838274932635E-2</v>
      </c>
      <c r="I29" s="38">
        <f>I12*1000000/'Tabel 1 Antal dyr'!J23</f>
        <v>7.985983827372331E-2</v>
      </c>
      <c r="J29" s="38">
        <f>J12*1000000/'Tabel 1 Antal dyr'!K23</f>
        <v>8.3355924527148531E-2</v>
      </c>
      <c r="K29" s="38">
        <f>K12*1000000/'Tabel 1 Antal dyr'!L23</f>
        <v>8.3355924529455311E-2</v>
      </c>
      <c r="L29" s="38">
        <f>L12*1000000/'Tabel 1 Antal dyr'!M23</f>
        <v>8.3355924521282154E-2</v>
      </c>
      <c r="M29" s="38">
        <f>M12*1000000/'Tabel 1 Antal dyr'!N23</f>
        <v>8.335592452718292E-2</v>
      </c>
      <c r="N29" s="38">
        <f>N12*1000000/'Tabel 1 Antal dyr'!O23</f>
        <v>8.335592452401297E-2</v>
      </c>
      <c r="O29" s="38">
        <f>O12*1000000/'Tabel 1 Antal dyr'!P23</f>
        <v>7.9682371970715329E-2</v>
      </c>
      <c r="P29" s="38">
        <f>P12*1000000/'Tabel 1 Antal dyr'!Q23</f>
        <v>8.2131407012133409E-2</v>
      </c>
      <c r="Q29" s="38">
        <f>Q12*1000000/'Tabel 1 Antal dyr'!R23</f>
        <v>8.3792491642905614E-2</v>
      </c>
      <c r="R29" s="38">
        <f>R12*1000000/'Tabel 1 Antal dyr'!S23</f>
        <v>8.7483790832796546E-2</v>
      </c>
      <c r="S29" s="38">
        <f>S12*1000000/'Tabel 1 Antal dyr'!T23</f>
        <v>8.8545039359535255E-2</v>
      </c>
      <c r="T29" s="38">
        <f>T12*1000000/'Tabel 1 Antal dyr'!U23</f>
        <v>9.2129858759377486E-2</v>
      </c>
      <c r="U29" s="38">
        <f>U12*1000000/'Tabel 1 Antal dyr'!V23</f>
        <v>8.6440288951038891E-2</v>
      </c>
      <c r="V29" s="38">
        <f>V12*1000000/'Tabel 1 Antal dyr'!W23</f>
        <v>8.5183827494115238E-2</v>
      </c>
      <c r="W29" s="38">
        <f>W12*1000000/'Tabel 1 Antal dyr'!X23</f>
        <v>8.5914988680085125E-2</v>
      </c>
      <c r="X29" s="38">
        <f>X12*1000000/'Tabel 1 Antal dyr'!Y23</f>
        <v>8.6262822645990792E-2</v>
      </c>
      <c r="Y29" s="38">
        <f>Y12*1000000/'Tabel 1 Antal dyr'!Z23</f>
        <v>8.0587450134969485E-2</v>
      </c>
      <c r="Z29" s="38">
        <f>Z12*1000000/'Tabel 1 Antal dyr'!AA23</f>
        <v>8.1859883557569263E-2</v>
      </c>
      <c r="AA29" s="38">
        <f>AA12*1000000/'Tabel 1 Antal dyr'!AB23</f>
        <v>8.2202393533110318E-2</v>
      </c>
      <c r="AB29" s="38">
        <f>AB12*1000000/'Tabel 1 Antal dyr'!AC23</f>
        <v>8.2028476549382667E-2</v>
      </c>
      <c r="AC29" s="38">
        <f>AC12*1000000/'Tabel 1 Antal dyr'!AD23</f>
        <v>8.1504950942691334E-2</v>
      </c>
      <c r="AD29" s="38">
        <f>AD12*1000000/'Tabel 1 Antal dyr'!AE23</f>
        <v>8.1407344473309426E-2</v>
      </c>
      <c r="AE29" s="38">
        <f>AE12*1000000/'Tabel 1 Antal dyr'!AF23</f>
        <v>8.0632099768537344E-2</v>
      </c>
      <c r="AF29" s="38">
        <f>AF12*1000000/'Tabel 1 Antal dyr'!AG23</f>
        <v>8.010972858258153E-2</v>
      </c>
      <c r="AG29" s="38">
        <f>AG12*1000000/'Tabel 1 Antal dyr'!AH23</f>
        <v>7.7535207115609711E-2</v>
      </c>
      <c r="AH29" s="38">
        <f>AH12*1000000/'Tabel 1 Antal dyr'!AI23</f>
        <v>7.7088840310897244E-2</v>
      </c>
      <c r="AI29" s="38">
        <f>AI12*1000000/'Tabel 1 Antal dyr'!AJ23</f>
        <v>7.6717350088582478E-2</v>
      </c>
      <c r="AJ29" s="39">
        <f>AJ12*1000000/'Tabel 1 Antal dyr'!AK23</f>
        <v>7.725307118358897E-2</v>
      </c>
      <c r="AK29" s="39">
        <f>AK12*1000000/'Tabel 1 Antal dyr'!AL23</f>
        <v>7.7781743307701587E-2</v>
      </c>
      <c r="AL29" s="39">
        <f>AL12*1000000/'Tabel 1 Antal dyr'!AM23</f>
        <v>7.7429295222012945E-2</v>
      </c>
      <c r="AM29" s="39">
        <f>AM12*1000000/'Tabel 1 Antal dyr'!AN23</f>
        <v>7.7076847136459098E-2</v>
      </c>
      <c r="AN29" s="39">
        <f>AN12*1000000/'Tabel 1 Antal dyr'!AO23</f>
        <v>7.6724399049864167E-2</v>
      </c>
      <c r="AO29" s="39">
        <f>AO12*1000000/'Tabel 1 Antal dyr'!AP23</f>
        <v>7.6371950964875188E-2</v>
      </c>
      <c r="AP29" s="39">
        <f>AP12*1000000/'Tabel 1 Antal dyr'!AQ23</f>
        <v>7.6019502878798481E-2</v>
      </c>
      <c r="AQ29" s="39">
        <f>AQ12*1000000/'Tabel 1 Antal dyr'!AR23</f>
        <v>7.5667054793197325E-2</v>
      </c>
      <c r="AR29" s="39">
        <f>AR12*1000000/'Tabel 1 Antal dyr'!AS23</f>
        <v>7.531460670750087E-2</v>
      </c>
      <c r="AS29" s="39">
        <f>AS12*1000000/'Tabel 1 Antal dyr'!AT23</f>
        <v>7.4962158619776648E-2</v>
      </c>
      <c r="AT29" s="39">
        <f>AT12*1000000/'Tabel 1 Antal dyr'!AU23</f>
        <v>7.4609710533884765E-2</v>
      </c>
      <c r="AU29" s="39">
        <f>AU12*1000000/'Tabel 1 Antal dyr'!AV23</f>
        <v>7.3904814360419596E-2</v>
      </c>
      <c r="AV29" s="39">
        <f>AV12*1000000/'Tabel 1 Antal dyr'!AW23</f>
        <v>7.3376142233620198E-2</v>
      </c>
      <c r="AW29" s="39">
        <f>AW12*1000000/'Tabel 1 Antal dyr'!AX23</f>
        <v>7.2847470100848188E-2</v>
      </c>
      <c r="AX29" s="39">
        <f>AX12*1000000/'Tabel 1 Antal dyr'!AY23</f>
        <v>7.2318797973410009E-2</v>
      </c>
      <c r="AY29" s="39">
        <f>AY12*1000000/'Tabel 1 Antal dyr'!AZ23</f>
        <v>7.1790125843473149E-2</v>
      </c>
      <c r="AZ29" s="39">
        <f>AZ12*1000000/'Tabel 1 Antal dyr'!BA23</f>
        <v>7.1613901797761711E-2</v>
      </c>
      <c r="BA29" s="39">
        <f>BA12*1000000/'Tabel 1 Antal dyr'!BB23</f>
        <v>7.1613901800706634E-2</v>
      </c>
      <c r="BB29" s="39">
        <f>BB12*1000000/'Tabel 1 Antal dyr'!BC23</f>
        <v>7.1613901803514887E-2</v>
      </c>
      <c r="BC29" s="39">
        <f>BC12*1000000/'Tabel 1 Antal dyr'!BD23</f>
        <v>7.1613901798641008E-2</v>
      </c>
      <c r="BD29" s="39">
        <f>BD12*1000000/'Tabel 1 Antal dyr'!BE23</f>
        <v>7.161390180013083E-2</v>
      </c>
      <c r="BE29" s="39">
        <f>BE12*1000000/'Tabel 1 Antal dyr'!BF23</f>
        <v>7.1613901798956728E-2</v>
      </c>
      <c r="BF29" s="39">
        <f>BF12*1000000/'Tabel 1 Antal dyr'!BG23</f>
        <v>7.1613901800029342E-2</v>
      </c>
      <c r="BG29" s="39">
        <f>BG12*1000000/'Tabel 1 Antal dyr'!BH23</f>
        <v>7.1613901802346502E-2</v>
      </c>
      <c r="BH29" s="39">
        <f>BH12*1000000/'Tabel 1 Antal dyr'!BI23</f>
        <v>7.1613901799402122E-2</v>
      </c>
      <c r="BI29" s="39">
        <f>BI12*1000000/'Tabel 1 Antal dyr'!BJ23</f>
        <v>7.1613901799402122E-2</v>
      </c>
      <c r="BJ29" s="39">
        <f>BJ12*1000000/'Tabel 1 Antal dyr'!BK23</f>
        <v>7.1613901799402122E-2</v>
      </c>
    </row>
    <row r="30" spans="1:62" x14ac:dyDescent="0.25">
      <c r="A30" s="25" t="s">
        <v>4</v>
      </c>
      <c r="B30" s="38">
        <f>B13*1000000/'Tabel 1 Antal dyr'!C24</f>
        <v>0.42590296494925867</v>
      </c>
      <c r="C30" s="38">
        <f>C13*1000000/'Tabel 1 Antal dyr'!D24</f>
        <v>0.41511590295455908</v>
      </c>
      <c r="D30" s="38">
        <f>D13*1000000/'Tabel 1 Antal dyr'!E24</f>
        <v>0.40711859841090253</v>
      </c>
      <c r="E30" s="38">
        <f>E13*1000000/'Tabel 1 Antal dyr'!F24</f>
        <v>0.40098113208719627</v>
      </c>
      <c r="F30" s="38">
        <f>F13*1000000/'Tabel 1 Antal dyr'!G24</f>
        <v>0.38275471699199776</v>
      </c>
      <c r="G30" s="38">
        <f>G13*1000000/'Tabel 1 Antal dyr'!H24</f>
        <v>0.38275471700869451</v>
      </c>
      <c r="H30" s="38">
        <f>H13*1000000/'Tabel 1 Antal dyr'!I24</f>
        <v>0.3827547169791285</v>
      </c>
      <c r="I30" s="38">
        <f>I13*1000000/'Tabel 1 Antal dyr'!J24</f>
        <v>0.3827547169815857</v>
      </c>
      <c r="J30" s="38">
        <f>J13*1000000/'Tabel 1 Antal dyr'!K24</f>
        <v>0.37494339622879186</v>
      </c>
      <c r="K30" s="38">
        <f>K13*1000000/'Tabel 1 Antal dyr'!L24</f>
        <v>0.3749433962321419</v>
      </c>
      <c r="L30" s="38">
        <f>L13*1000000/'Tabel 1 Antal dyr'!M24</f>
        <v>0.37494339620980294</v>
      </c>
      <c r="M30" s="38">
        <f>M13*1000000/'Tabel 1 Antal dyr'!N24</f>
        <v>0.38565606468363162</v>
      </c>
      <c r="N30" s="38">
        <f>N13*1000000/'Tabel 1 Antal dyr'!O24</f>
        <v>0.38565606469902958</v>
      </c>
      <c r="O30" s="38">
        <f>O13*1000000/'Tabel 1 Antal dyr'!P24</f>
        <v>0.38294070079397352</v>
      </c>
      <c r="P30" s="38">
        <f>P13*1000000/'Tabel 1 Antal dyr'!Q24</f>
        <v>0.38431698113173268</v>
      </c>
      <c r="Q30" s="38">
        <f>Q13*1000000/'Tabel 1 Antal dyr'!R24</f>
        <v>0.38286630728693871</v>
      </c>
      <c r="R30" s="38">
        <f>R13*1000000/'Tabel 1 Antal dyr'!S24</f>
        <v>0.39223989218562844</v>
      </c>
      <c r="S30" s="38">
        <f>S13*1000000/'Tabel 1 Antal dyr'!T24</f>
        <v>0.40033018867924536</v>
      </c>
      <c r="T30" s="38">
        <f>T13*1000000/'Tabel 1 Antal dyr'!U24</f>
        <v>0.39223989219701499</v>
      </c>
      <c r="U30" s="38">
        <f>U13*1000000/'Tabel 1 Antal dyr'!V24</f>
        <v>0.39754043126177852</v>
      </c>
      <c r="V30" s="38">
        <f>V13*1000000/'Tabel 1 Antal dyr'!W24</f>
        <v>0.39614555256601014</v>
      </c>
      <c r="W30" s="38">
        <f>W13*1000000/'Tabel 1 Antal dyr'!X24</f>
        <v>0.39754043127217864</v>
      </c>
      <c r="X30" s="38">
        <f>X13*1000000/'Tabel 1 Antal dyr'!Y24</f>
        <v>0.39893530998357912</v>
      </c>
      <c r="Y30" s="38">
        <f>Y13*1000000/'Tabel 1 Antal dyr'!Z24</f>
        <v>0.40284097037187672</v>
      </c>
      <c r="Z30" s="38">
        <f>Z13*1000000/'Tabel 1 Antal dyr'!AA24</f>
        <v>0.4202118598563559</v>
      </c>
      <c r="AA30" s="38">
        <f>AA13*1000000/'Tabel 1 Antal dyr'!AB24</f>
        <v>0.41727331533885448</v>
      </c>
      <c r="AB30" s="38">
        <f>AB13*1000000/'Tabel 1 Antal dyr'!AC24</f>
        <v>0.41433477090665261</v>
      </c>
      <c r="AC30" s="38">
        <f>AC13*1000000/'Tabel 1 Antal dyr'!AD24</f>
        <v>0.43006900268894549</v>
      </c>
      <c r="AD30" s="38">
        <f>AD13*1000000/'Tabel 1 Antal dyr'!AE24</f>
        <v>0.42549380052929203</v>
      </c>
      <c r="AE30" s="38">
        <f>AE13*1000000/'Tabel 1 Antal dyr'!AF24</f>
        <v>0.42246959193929506</v>
      </c>
      <c r="AF30" s="38">
        <f>AF13*1000000/'Tabel 1 Antal dyr'!AG24</f>
        <v>0.42982886040431778</v>
      </c>
      <c r="AG30" s="38">
        <f>AG13*1000000/'Tabel 1 Antal dyr'!AH24</f>
        <v>0.41283298869408069</v>
      </c>
      <c r="AH30" s="38">
        <f>AH13*1000000/'Tabel 1 Antal dyr'!AI24</f>
        <v>0.40978188681845934</v>
      </c>
      <c r="AI30" s="38">
        <f>AI13*1000000/'Tabel 1 Antal dyr'!AJ24</f>
        <v>0.40532630944757675</v>
      </c>
      <c r="AJ30" s="39">
        <f>AJ13*1000000/'Tabel 1 Antal dyr'!AK24</f>
        <v>0.40613154504315668</v>
      </c>
      <c r="AK30" s="39">
        <f>AK13*1000000/'Tabel 1 Antal dyr'!AL24</f>
        <v>0.41930812723904204</v>
      </c>
      <c r="AL30" s="39">
        <f>AL13*1000000/'Tabel 1 Antal dyr'!AM24</f>
        <v>0.43248470944292905</v>
      </c>
      <c r="AM30" s="39">
        <f>AM13*1000000/'Tabel 1 Antal dyr'!AN24</f>
        <v>0.43028861237302701</v>
      </c>
      <c r="AN30" s="39">
        <f>AN13*1000000/'Tabel 1 Antal dyr'!AO24</f>
        <v>0.42809251532830128</v>
      </c>
      <c r="AO30" s="39">
        <f>AO13*1000000/'Tabel 1 Antal dyr'!AP24</f>
        <v>0.42589641830572211</v>
      </c>
      <c r="AP30" s="39">
        <f>AP13*1000000/'Tabel 1 Antal dyr'!AQ24</f>
        <v>0.42370032125308627</v>
      </c>
      <c r="AQ30" s="39">
        <f>AQ13*1000000/'Tabel 1 Antal dyr'!AR24</f>
        <v>0.42132121615521562</v>
      </c>
      <c r="AR30" s="39">
        <f>AR13*1000000/'Tabel 1 Antal dyr'!AS24</f>
        <v>0.41875910299601316</v>
      </c>
      <c r="AS30" s="39">
        <f>AS13*1000000/'Tabel 1 Antal dyr'!AT24</f>
        <v>0.41619698977644548</v>
      </c>
      <c r="AT30" s="39">
        <f>AT13*1000000/'Tabel 1 Antal dyr'!AU24</f>
        <v>0.41363487653735509</v>
      </c>
      <c r="AU30" s="39">
        <f>AU13*1000000/'Tabel 1 Antal dyr'!AV24</f>
        <v>0.41107276334305382</v>
      </c>
      <c r="AV30" s="39">
        <f>AV13*1000000/'Tabel 1 Antal dyr'!AW24</f>
        <v>0.40851065016978594</v>
      </c>
      <c r="AW30" s="39">
        <f>AW13*1000000/'Tabel 1 Antal dyr'!AX24</f>
        <v>0.4059485369375761</v>
      </c>
      <c r="AX30" s="39">
        <f>AX13*1000000/'Tabel 1 Antal dyr'!AY24</f>
        <v>0.40338642375504608</v>
      </c>
      <c r="AY30" s="39">
        <f>AY13*1000000/'Tabel 1 Antal dyr'!AZ24</f>
        <v>0.40082431051504569</v>
      </c>
      <c r="AZ30" s="39">
        <f>AZ13*1000000/'Tabel 1 Antal dyr'!BA24</f>
        <v>0.39826219727658951</v>
      </c>
      <c r="BA30" s="39">
        <f>BA13*1000000/'Tabel 1 Antal dyr'!BB24</f>
        <v>0.39551707599150654</v>
      </c>
      <c r="BB30" s="39">
        <f>BB13*1000000/'Tabel 1 Antal dyr'!BC24</f>
        <v>0.39551707593193375</v>
      </c>
      <c r="BC30" s="39">
        <f>BC13*1000000/'Tabel 1 Antal dyr'!BD24</f>
        <v>0.39551707601384301</v>
      </c>
      <c r="BD30" s="39">
        <f>BD13*1000000/'Tabel 1 Antal dyr'!BE24</f>
        <v>0.39551707594705249</v>
      </c>
      <c r="BE30" s="39">
        <f>BE13*1000000/'Tabel 1 Antal dyr'!BF24</f>
        <v>0.39551707602105751</v>
      </c>
      <c r="BF30" s="39">
        <f>BF13*1000000/'Tabel 1 Antal dyr'!BG24</f>
        <v>0.39551707603157948</v>
      </c>
      <c r="BG30" s="39">
        <f>BG13*1000000/'Tabel 1 Antal dyr'!BH24</f>
        <v>0.39551707600931574</v>
      </c>
      <c r="BH30" s="39">
        <f>BH13*1000000/'Tabel 1 Antal dyr'!BI24</f>
        <v>0.39551707604916209</v>
      </c>
      <c r="BI30" s="39">
        <f>BI13*1000000/'Tabel 1 Antal dyr'!BJ24</f>
        <v>0.39551707596946939</v>
      </c>
      <c r="BJ30" s="39">
        <f>BJ13*1000000/'Tabel 1 Antal dyr'!BK24</f>
        <v>0.39551707596946939</v>
      </c>
    </row>
    <row r="31" spans="1:62" x14ac:dyDescent="0.25">
      <c r="A31" s="25" t="s">
        <v>113</v>
      </c>
      <c r="B31" s="38">
        <f>B14*1000000/'Tabel 1 Antal dyr'!C32</f>
        <v>14.464484990584499</v>
      </c>
      <c r="C31" s="38">
        <f>C14*1000000/'Tabel 1 Antal dyr'!D32</f>
        <v>14.464484990584499</v>
      </c>
      <c r="D31" s="38">
        <f>D14*1000000/'Tabel 1 Antal dyr'!E32</f>
        <v>14.464484990584499</v>
      </c>
      <c r="E31" s="38">
        <f>E14*1000000/'Tabel 1 Antal dyr'!F32</f>
        <v>14.464484990584499</v>
      </c>
      <c r="F31" s="38">
        <f>F14*1000000/'Tabel 1 Antal dyr'!G32</f>
        <v>14.4644849905845</v>
      </c>
      <c r="G31" s="38">
        <f>G14*1000000/'Tabel 1 Antal dyr'!H32</f>
        <v>14.464484990584499</v>
      </c>
      <c r="H31" s="38">
        <f>H14*1000000/'Tabel 1 Antal dyr'!I32</f>
        <v>14.464484990584499</v>
      </c>
      <c r="I31" s="38">
        <f>I14*1000000/'Tabel 1 Antal dyr'!J32</f>
        <v>14.464484990584499</v>
      </c>
      <c r="J31" s="38">
        <f>J14*1000000/'Tabel 1 Antal dyr'!K32</f>
        <v>14.464484990584499</v>
      </c>
      <c r="K31" s="38">
        <f>K14*1000000/'Tabel 1 Antal dyr'!L32</f>
        <v>14.464484990584499</v>
      </c>
      <c r="L31" s="38">
        <f>L14*1000000/'Tabel 1 Antal dyr'!M32</f>
        <v>14.464484990584499</v>
      </c>
      <c r="M31" s="38">
        <f>M14*1000000/'Tabel 1 Antal dyr'!N32</f>
        <v>14.4644849905845</v>
      </c>
      <c r="N31" s="38">
        <f>N14*1000000/'Tabel 1 Antal dyr'!O32</f>
        <v>14.464484990584497</v>
      </c>
      <c r="O31" s="38">
        <f>O14*1000000/'Tabel 1 Antal dyr'!P32</f>
        <v>14.464484990584499</v>
      </c>
      <c r="P31" s="38">
        <f>P14*1000000/'Tabel 1 Antal dyr'!Q32</f>
        <v>14.464484990584499</v>
      </c>
      <c r="Q31" s="38">
        <f>Q14*1000000/'Tabel 1 Antal dyr'!R32</f>
        <v>14.156255247646124</v>
      </c>
      <c r="R31" s="38">
        <f>R14*1000000/'Tabel 1 Antal dyr'!S32</f>
        <v>14.209529485057363</v>
      </c>
      <c r="S31" s="38">
        <f>S14*1000000/'Tabel 1 Antal dyr'!T32</f>
        <v>14.246429456017921</v>
      </c>
      <c r="T31" s="38">
        <f>T14*1000000/'Tabel 1 Antal dyr'!U32</f>
        <v>14.300943339659566</v>
      </c>
      <c r="U31" s="38">
        <f>U14*1000000/'Tabel 1 Antal dyr'!V32</f>
        <v>14.333850583539489</v>
      </c>
      <c r="V31" s="38">
        <f>V14*1000000/'Tabel 1 Antal dyr'!W32</f>
        <v>14.334521696235372</v>
      </c>
      <c r="W31" s="38">
        <f>W14*1000000/'Tabel 1 Antal dyr'!X32</f>
        <v>14.335191088874939</v>
      </c>
      <c r="X31" s="38">
        <f>X14*1000000/'Tabel 1 Antal dyr'!Y32</f>
        <v>14.35854182697633</v>
      </c>
      <c r="Y31" s="38">
        <f>Y14*1000000/'Tabel 1 Antal dyr'!Z32</f>
        <v>14.371773911900451</v>
      </c>
      <c r="Z31" s="38">
        <f>Z14*1000000/'Tabel 1 Antal dyr'!AA32</f>
        <v>14.359622879666212</v>
      </c>
      <c r="AA31" s="38">
        <f>AA14*1000000/'Tabel 1 Antal dyr'!AB32</f>
        <v>14.363428185134584</v>
      </c>
      <c r="AB31" s="38">
        <f>AB14*1000000/'Tabel 1 Antal dyr'!AC32</f>
        <v>14.376791220960646</v>
      </c>
      <c r="AC31" s="38">
        <f>AC14*1000000/'Tabel 1 Antal dyr'!AD32</f>
        <v>14.399751555514527</v>
      </c>
      <c r="AD31" s="38">
        <f>AD14*1000000/'Tabel 1 Antal dyr'!AE32</f>
        <v>14.380811512387844</v>
      </c>
      <c r="AE31" s="38">
        <f>AE14*1000000/'Tabel 1 Antal dyr'!AF32</f>
        <v>14.392573365653734</v>
      </c>
      <c r="AF31" s="38">
        <f>AF14*1000000/'Tabel 1 Antal dyr'!AG32</f>
        <v>14.388292397001809</v>
      </c>
      <c r="AG31" s="38">
        <f>AG14*1000000/'Tabel 1 Antal dyr'!AH32</f>
        <v>14.388465365432191</v>
      </c>
      <c r="AH31" s="38">
        <f>AH14*1000000/'Tabel 1 Antal dyr'!AI32</f>
        <v>14.386865407451168</v>
      </c>
      <c r="AI31" s="38">
        <f>AI14*1000000/'Tabel 1 Antal dyr'!AJ32</f>
        <v>14.386951891666358</v>
      </c>
      <c r="AJ31" s="39">
        <f>AJ14*1000000/'Tabel 1 Antal dyr'!AK32</f>
        <v>14.386951891666358</v>
      </c>
      <c r="AK31" s="39">
        <f>AK14*1000000/'Tabel 1 Antal dyr'!AL32</f>
        <v>14.386951891666358</v>
      </c>
      <c r="AL31" s="39">
        <f>AL14*1000000/'Tabel 1 Antal dyr'!AM32</f>
        <v>14.386951891666358</v>
      </c>
      <c r="AM31" s="39">
        <f>AM14*1000000/'Tabel 1 Antal dyr'!AN32</f>
        <v>14.386951891666358</v>
      </c>
      <c r="AN31" s="39">
        <f>AN14*1000000/'Tabel 1 Antal dyr'!AO32</f>
        <v>14.386951891666358</v>
      </c>
      <c r="AO31" s="39">
        <f>AO14*1000000/'Tabel 1 Antal dyr'!AP32</f>
        <v>14.386951891666358</v>
      </c>
      <c r="AP31" s="39">
        <f>AP14*1000000/'Tabel 1 Antal dyr'!AQ32</f>
        <v>14.386951891666358</v>
      </c>
      <c r="AQ31" s="39">
        <f>AQ14*1000000/'Tabel 1 Antal dyr'!AR32</f>
        <v>14.386951891666358</v>
      </c>
      <c r="AR31" s="39">
        <f>AR14*1000000/'Tabel 1 Antal dyr'!AS32</f>
        <v>14.386951891666358</v>
      </c>
      <c r="AS31" s="39">
        <f>AS14*1000000/'Tabel 1 Antal dyr'!AT32</f>
        <v>14.386951891666358</v>
      </c>
      <c r="AT31" s="39">
        <f>AT14*1000000/'Tabel 1 Antal dyr'!AU32</f>
        <v>14.386951891666358</v>
      </c>
      <c r="AU31" s="39">
        <f>AU14*1000000/'Tabel 1 Antal dyr'!AV32</f>
        <v>14.386951891666358</v>
      </c>
      <c r="AV31" s="39">
        <f>AV14*1000000/'Tabel 1 Antal dyr'!AW32</f>
        <v>14.386951891666358</v>
      </c>
      <c r="AW31" s="39">
        <f>AW14*1000000/'Tabel 1 Antal dyr'!AX32</f>
        <v>14.386951891666358</v>
      </c>
      <c r="AX31" s="39">
        <f>AX14*1000000/'Tabel 1 Antal dyr'!AY32</f>
        <v>14.386951891666358</v>
      </c>
      <c r="AY31" s="39">
        <f>AY14*1000000/'Tabel 1 Antal dyr'!AZ32</f>
        <v>14.386951891666358</v>
      </c>
      <c r="AZ31" s="39">
        <f>AZ14*1000000/'Tabel 1 Antal dyr'!BA32</f>
        <v>14.386951891666358</v>
      </c>
      <c r="BA31" s="39">
        <f>BA14*1000000/'Tabel 1 Antal dyr'!BB32</f>
        <v>14.386951891666358</v>
      </c>
      <c r="BB31" s="39">
        <f>BB14*1000000/'Tabel 1 Antal dyr'!BC32</f>
        <v>14.386951891666358</v>
      </c>
      <c r="BC31" s="39">
        <f>BC14*1000000/'Tabel 1 Antal dyr'!BD32</f>
        <v>14.386951891666358</v>
      </c>
      <c r="BD31" s="39">
        <f>BD14*1000000/'Tabel 1 Antal dyr'!BE32</f>
        <v>14.386951891666358</v>
      </c>
      <c r="BE31" s="39">
        <f>BE14*1000000/'Tabel 1 Antal dyr'!BF32</f>
        <v>14.386951891666358</v>
      </c>
      <c r="BF31" s="39">
        <f>BF14*1000000/'Tabel 1 Antal dyr'!BG32</f>
        <v>14.386951891666358</v>
      </c>
      <c r="BG31" s="39">
        <f>BG14*1000000/'Tabel 1 Antal dyr'!BH32</f>
        <v>14.386951891666358</v>
      </c>
      <c r="BH31" s="39">
        <f>BH14*1000000/'Tabel 1 Antal dyr'!BI32</f>
        <v>14.386951891666358</v>
      </c>
      <c r="BI31" s="39">
        <f>BI14*1000000/'Tabel 1 Antal dyr'!BJ32</f>
        <v>14.386951891666358</v>
      </c>
      <c r="BJ31" s="39">
        <f>BJ14*1000000/'Tabel 1 Antal dyr'!BK32</f>
        <v>14.386951891666358</v>
      </c>
    </row>
    <row r="32" spans="1:62" x14ac:dyDescent="0.25">
      <c r="A32" s="25" t="s">
        <v>114</v>
      </c>
      <c r="B32" s="38">
        <f>B15*1000000/'Tabel 1 Antal dyr'!C33</f>
        <v>21.810085283018868</v>
      </c>
      <c r="C32" s="38">
        <f>C15*1000000/'Tabel 1 Antal dyr'!D33</f>
        <v>21.810085283018868</v>
      </c>
      <c r="D32" s="38">
        <f>D15*1000000/'Tabel 1 Antal dyr'!E33</f>
        <v>21.810085283018871</v>
      </c>
      <c r="E32" s="38">
        <f>E15*1000000/'Tabel 1 Antal dyr'!F33</f>
        <v>21.810085283018868</v>
      </c>
      <c r="F32" s="38">
        <f>F15*1000000/'Tabel 1 Antal dyr'!G33</f>
        <v>21.810085283018871</v>
      </c>
      <c r="G32" s="38">
        <f>G15*1000000/'Tabel 1 Antal dyr'!H33</f>
        <v>21.810085283018868</v>
      </c>
      <c r="H32" s="38">
        <f>H15*1000000/'Tabel 1 Antal dyr'!I33</f>
        <v>21.810085283018871</v>
      </c>
      <c r="I32" s="38">
        <f>I15*1000000/'Tabel 1 Antal dyr'!J33</f>
        <v>21.810085283018868</v>
      </c>
      <c r="J32" s="38">
        <f>J15*1000000/'Tabel 1 Antal dyr'!K33</f>
        <v>21.810085283018871</v>
      </c>
      <c r="K32" s="38">
        <f>K15*1000000/'Tabel 1 Antal dyr'!L33</f>
        <v>21.810085283018868</v>
      </c>
      <c r="L32" s="38">
        <f>L15*1000000/'Tabel 1 Antal dyr'!M33</f>
        <v>21.810085283018868</v>
      </c>
      <c r="M32" s="38">
        <f>M15*1000000/'Tabel 1 Antal dyr'!N33</f>
        <v>21.810085283018871</v>
      </c>
      <c r="N32" s="38">
        <f>N15*1000000/'Tabel 1 Antal dyr'!O33</f>
        <v>21.810085283018871</v>
      </c>
      <c r="O32" s="38">
        <f>O15*1000000/'Tabel 1 Antal dyr'!P33</f>
        <v>21.811528032345013</v>
      </c>
      <c r="P32" s="38">
        <f>P15*1000000/'Tabel 1 Antal dyr'!Q33</f>
        <v>21.811528032345009</v>
      </c>
      <c r="Q32" s="38">
        <f>Q15*1000000/'Tabel 1 Antal dyr'!R33</f>
        <v>21.811528032345013</v>
      </c>
      <c r="R32" s="38">
        <f>R15*1000000/'Tabel 1 Antal dyr'!S33</f>
        <v>21.811528032345013</v>
      </c>
      <c r="S32" s="38">
        <f>S15*1000000/'Tabel 1 Antal dyr'!T33</f>
        <v>21.810161792452831</v>
      </c>
      <c r="T32" s="38">
        <f>T15*1000000/'Tabel 1 Antal dyr'!U33</f>
        <v>21.810161792452831</v>
      </c>
      <c r="U32" s="38">
        <f>U15*1000000/'Tabel 1 Antal dyr'!V33</f>
        <v>21.810161792452831</v>
      </c>
      <c r="V32" s="38">
        <f>V15*1000000/'Tabel 1 Antal dyr'!W33</f>
        <v>21.811528032345013</v>
      </c>
      <c r="W32" s="38">
        <f>W15*1000000/'Tabel 1 Antal dyr'!X33</f>
        <v>21.810161792452831</v>
      </c>
      <c r="X32" s="38">
        <f>X15*1000000/'Tabel 1 Antal dyr'!Y33</f>
        <v>21.810161792452831</v>
      </c>
      <c r="Y32" s="38">
        <f>Y15*1000000/'Tabel 1 Antal dyr'!Z33</f>
        <v>21.810161792452831</v>
      </c>
      <c r="Z32" s="38">
        <f>Z15*1000000/'Tabel 1 Antal dyr'!AA33</f>
        <v>21.810161792452831</v>
      </c>
      <c r="AA32" s="38">
        <f>AA15*1000000/'Tabel 1 Antal dyr'!AB33</f>
        <v>21.810161792452831</v>
      </c>
      <c r="AB32" s="38">
        <f>AB15*1000000/'Tabel 1 Antal dyr'!AC33</f>
        <v>21.810161792452831</v>
      </c>
      <c r="AC32" s="38">
        <f>AC15*1000000/'Tabel 1 Antal dyr'!AD33</f>
        <v>21.810161792452828</v>
      </c>
      <c r="AD32" s="38">
        <f>AD15*1000000/'Tabel 1 Antal dyr'!AE33</f>
        <v>21.810161792452831</v>
      </c>
      <c r="AE32" s="38">
        <f>AE15*1000000/'Tabel 1 Antal dyr'!AF33</f>
        <v>21.810161792452831</v>
      </c>
      <c r="AF32" s="38">
        <f>AF15*1000000/'Tabel 1 Antal dyr'!AG33</f>
        <v>24.29956017520216</v>
      </c>
      <c r="AG32" s="38">
        <f>AG15*1000000/'Tabel 1 Antal dyr'!AH33</f>
        <v>24.29956017520216</v>
      </c>
      <c r="AH32" s="38">
        <f>AH15*1000000/'Tabel 1 Antal dyr'!AI33</f>
        <v>24.299560175202156</v>
      </c>
      <c r="AI32" s="38">
        <f>AI15*1000000/'Tabel 1 Antal dyr'!AJ33</f>
        <v>24.299560175202156</v>
      </c>
      <c r="AJ32" s="39">
        <f>AJ15*1000000/'Tabel 1 Antal dyr'!AK33</f>
        <v>24.300379919137463</v>
      </c>
      <c r="AK32" s="39">
        <f>AK15*1000000/'Tabel 1 Antal dyr'!AL33</f>
        <v>24.300379919137463</v>
      </c>
      <c r="AL32" s="39">
        <f>AL15*1000000/'Tabel 1 Antal dyr'!AM33</f>
        <v>24.300379919137463</v>
      </c>
      <c r="AM32" s="39">
        <f>AM15*1000000/'Tabel 1 Antal dyr'!AN33</f>
        <v>24.300379919137463</v>
      </c>
      <c r="AN32" s="39">
        <f>AN15*1000000/'Tabel 1 Antal dyr'!AO33</f>
        <v>24.300379919137463</v>
      </c>
      <c r="AO32" s="39">
        <f>AO15*1000000/'Tabel 1 Antal dyr'!AP33</f>
        <v>24.300379919137463</v>
      </c>
      <c r="AP32" s="39">
        <f>AP15*1000000/'Tabel 1 Antal dyr'!AQ33</f>
        <v>24.300379919137463</v>
      </c>
      <c r="AQ32" s="39">
        <f>AQ15*1000000/'Tabel 1 Antal dyr'!AR33</f>
        <v>24.300379919137463</v>
      </c>
      <c r="AR32" s="39">
        <f>AR15*1000000/'Tabel 1 Antal dyr'!AS33</f>
        <v>24.300379919137463</v>
      </c>
      <c r="AS32" s="39">
        <f>AS15*1000000/'Tabel 1 Antal dyr'!AT33</f>
        <v>24.300379919137463</v>
      </c>
      <c r="AT32" s="39">
        <f>AT15*1000000/'Tabel 1 Antal dyr'!AU33</f>
        <v>24.300379919137463</v>
      </c>
      <c r="AU32" s="39">
        <f>AU15*1000000/'Tabel 1 Antal dyr'!AV33</f>
        <v>24.300379919137463</v>
      </c>
      <c r="AV32" s="39">
        <f>AV15*1000000/'Tabel 1 Antal dyr'!AW33</f>
        <v>24.300379919137463</v>
      </c>
      <c r="AW32" s="39">
        <f>AW15*1000000/'Tabel 1 Antal dyr'!AX33</f>
        <v>24.300379919137463</v>
      </c>
      <c r="AX32" s="39">
        <f>AX15*1000000/'Tabel 1 Antal dyr'!AY33</f>
        <v>24.300379919137463</v>
      </c>
      <c r="AY32" s="39">
        <f>AY15*1000000/'Tabel 1 Antal dyr'!AZ33</f>
        <v>24.300379919137463</v>
      </c>
      <c r="AZ32" s="39">
        <f>AZ15*1000000/'Tabel 1 Antal dyr'!BA33</f>
        <v>24.300379919137463</v>
      </c>
      <c r="BA32" s="39">
        <f>BA15*1000000/'Tabel 1 Antal dyr'!BB33</f>
        <v>24.300379919137463</v>
      </c>
      <c r="BB32" s="39">
        <f>BB15*1000000/'Tabel 1 Antal dyr'!BC33</f>
        <v>24.300379919137463</v>
      </c>
      <c r="BC32" s="39">
        <f>BC15*1000000/'Tabel 1 Antal dyr'!BD33</f>
        <v>24.300379919137463</v>
      </c>
      <c r="BD32" s="39">
        <f>BD15*1000000/'Tabel 1 Antal dyr'!BE33</f>
        <v>24.300379919137463</v>
      </c>
      <c r="BE32" s="39">
        <f>BE15*1000000/'Tabel 1 Antal dyr'!BF33</f>
        <v>24.300379919137463</v>
      </c>
      <c r="BF32" s="39">
        <f>BF15*1000000/'Tabel 1 Antal dyr'!BG33</f>
        <v>24.300379919137463</v>
      </c>
      <c r="BG32" s="39">
        <f>BG15*1000000/'Tabel 1 Antal dyr'!BH33</f>
        <v>24.300379919137463</v>
      </c>
      <c r="BH32" s="39">
        <f>BH15*1000000/'Tabel 1 Antal dyr'!BI33</f>
        <v>24.300379919137463</v>
      </c>
      <c r="BI32" s="39">
        <f>BI15*1000000/'Tabel 1 Antal dyr'!BJ33</f>
        <v>24.300379919137463</v>
      </c>
      <c r="BJ32" s="39">
        <f>BJ15*1000000/'Tabel 1 Antal dyr'!BK33</f>
        <v>24.300379919137463</v>
      </c>
    </row>
    <row r="33" spans="1:62" x14ac:dyDescent="0.25">
      <c r="A33" s="25" t="s">
        <v>156</v>
      </c>
      <c r="B33" s="38">
        <f>B16*1000000/SUM('Tabel 1 Antal dyr'!C25:C28)</f>
        <v>0.29122210923560049</v>
      </c>
      <c r="C33" s="38">
        <f>C16*1000000/SUM('Tabel 1 Antal dyr'!D25:D28)</f>
        <v>0.26198390856535808</v>
      </c>
      <c r="D33" s="38">
        <f>D16*1000000/SUM('Tabel 1 Antal dyr'!E25:E28)</f>
        <v>0.25773334579116003</v>
      </c>
      <c r="E33" s="38">
        <f>E16*1000000/SUM('Tabel 1 Antal dyr'!F25:F28)</f>
        <v>0.25758187496065676</v>
      </c>
      <c r="F33" s="38">
        <f>F16*1000000/SUM('Tabel 1 Antal dyr'!G25:G28)</f>
        <v>0.28346941307615037</v>
      </c>
      <c r="G33" s="38">
        <f>G16*1000000/SUM('Tabel 1 Antal dyr'!H25:H28)</f>
        <v>0.25466130546717419</v>
      </c>
      <c r="H33" s="38">
        <f>H16*1000000/SUM('Tabel 1 Antal dyr'!I25:I28)</f>
        <v>0.28353014881481997</v>
      </c>
      <c r="I33" s="38">
        <f>I16*1000000/SUM('Tabel 1 Antal dyr'!J25:J28)</f>
        <v>0.25289348316500332</v>
      </c>
      <c r="J33" s="38">
        <f>J16*1000000/SUM('Tabel 1 Antal dyr'!K25:K28)</f>
        <v>0.23058865749240406</v>
      </c>
      <c r="K33" s="38">
        <f>K16*1000000/SUM('Tabel 1 Antal dyr'!L25:L28)</f>
        <v>0.22550452372040944</v>
      </c>
      <c r="L33" s="38">
        <f>L16*1000000/SUM('Tabel 1 Antal dyr'!M25:M28)</f>
        <v>0.23035965853610105</v>
      </c>
      <c r="M33" s="38">
        <f>M16*1000000/SUM('Tabel 1 Antal dyr'!N25:N28)</f>
        <v>0.22481766336209943</v>
      </c>
      <c r="N33" s="38">
        <f>N16*1000000/SUM('Tabel 1 Antal dyr'!O25:O28)</f>
        <v>0.22340640570018683</v>
      </c>
      <c r="O33" s="38">
        <f>O16*1000000/SUM('Tabel 1 Antal dyr'!P25:P28)</f>
        <v>0.25619966898763663</v>
      </c>
      <c r="P33" s="38">
        <f>P16*1000000/SUM('Tabel 1 Antal dyr'!Q25:Q28)</f>
        <v>0.25401539981043353</v>
      </c>
      <c r="Q33" s="38">
        <f>Q16*1000000/SUM('Tabel 1 Antal dyr'!R25:R28)</f>
        <v>0.26700471410096244</v>
      </c>
      <c r="R33" s="38">
        <f>R16*1000000/SUM('Tabel 1 Antal dyr'!S25:S28)</f>
        <v>0.27719840721473649</v>
      </c>
      <c r="S33" s="38">
        <f>S16*1000000/SUM('Tabel 1 Antal dyr'!T25:T28)</f>
        <v>0.27887515566550497</v>
      </c>
      <c r="T33" s="38">
        <f>T16*1000000/SUM('Tabel 1 Antal dyr'!U25:U28)</f>
        <v>0.28354761536926049</v>
      </c>
      <c r="U33" s="38">
        <f>U16*1000000/SUM('Tabel 1 Antal dyr'!V25:V28)</f>
        <v>0.27062068675932605</v>
      </c>
      <c r="V33" s="38">
        <f>V16*1000000/SUM('Tabel 1 Antal dyr'!W25:W28)</f>
        <v>0.26624805969188109</v>
      </c>
      <c r="W33" s="38">
        <f>W16*1000000/SUM('Tabel 1 Antal dyr'!X25:X28)</f>
        <v>0.27927087307974957</v>
      </c>
      <c r="X33" s="38">
        <f>X16*1000000/SUM('Tabel 1 Antal dyr'!Y25:Y28)</f>
        <v>0.27894486213577696</v>
      </c>
      <c r="Y33" s="38">
        <f>Y16*1000000/SUM('Tabel 1 Antal dyr'!Z25:Z28)</f>
        <v>0.28394375862839755</v>
      </c>
      <c r="Z33" s="38">
        <f>Z16*1000000/SUM('Tabel 1 Antal dyr'!AA25:AA28)</f>
        <v>0.28735322643923117</v>
      </c>
      <c r="AA33" s="38">
        <f>AA16*1000000/SUM('Tabel 1 Antal dyr'!AB25:AB28)</f>
        <v>0.29303625527851263</v>
      </c>
      <c r="AB33" s="38">
        <f>AB16*1000000/SUM('Tabel 1 Antal dyr'!AC25:AC28)</f>
        <v>0.28744590492896255</v>
      </c>
      <c r="AC33" s="38">
        <f>AC16*1000000/SUM('Tabel 1 Antal dyr'!AD25:AD28)</f>
        <v>0.29060291273528954</v>
      </c>
      <c r="AD33" s="38">
        <f>AD16*1000000/SUM('Tabel 1 Antal dyr'!AE25:AE28)</f>
        <v>0.28846060193038064</v>
      </c>
      <c r="AE33" s="38">
        <f>AE16*1000000/SUM('Tabel 1 Antal dyr'!AF25:AF28)</f>
        <v>0.29483649636976422</v>
      </c>
      <c r="AF33" s="38">
        <f>AF16*1000000/SUM('Tabel 1 Antal dyr'!AG25:AG28)</f>
        <v>0.30961453871415168</v>
      </c>
      <c r="AG33" s="38">
        <f>AG16*1000000/SUM('Tabel 1 Antal dyr'!AH25:AH28)</f>
        <v>0.32314186139507822</v>
      </c>
      <c r="AH33" s="38">
        <f>AH16*1000000/SUM('Tabel 1 Antal dyr'!AI25:AI28)</f>
        <v>0.32245730320025029</v>
      </c>
      <c r="AI33" s="38">
        <f>AI16*1000000/SUM('Tabel 1 Antal dyr'!AJ25:AJ28)</f>
        <v>0.31047335206189153</v>
      </c>
      <c r="AJ33" s="39">
        <f>AJ16*1000000/SUM('Tabel 1 Antal dyr'!AK25:AK28)</f>
        <v>0.30487350715298339</v>
      </c>
      <c r="AK33" s="39">
        <f>AK16*1000000/SUM('Tabel 1 Antal dyr'!AL25:AL28)</f>
        <v>0.3025843918768697</v>
      </c>
      <c r="AL33" s="39">
        <f>AL16*1000000/SUM('Tabel 1 Antal dyr'!AM25:AM28)</f>
        <v>0.29953092558353722</v>
      </c>
      <c r="AM33" s="39">
        <f>AM16*1000000/SUM('Tabel 1 Antal dyr'!AN25:AN28)</f>
        <v>0.29598717240647088</v>
      </c>
      <c r="AN33" s="39">
        <f>AN16*1000000/SUM('Tabel 1 Antal dyr'!AO25:AO28)</f>
        <v>0.29351803588828479</v>
      </c>
      <c r="AO33" s="39">
        <f>AO16*1000000/SUM('Tabel 1 Antal dyr'!AP25:AP28)</f>
        <v>0.29083781279690252</v>
      </c>
      <c r="AP33" s="39">
        <f>AP16*1000000/SUM('Tabel 1 Antal dyr'!AQ25:AQ28)</f>
        <v>0.28854664713180683</v>
      </c>
      <c r="AQ33" s="39">
        <f>AQ16*1000000/SUM('Tabel 1 Antal dyr'!AR25:AR28)</f>
        <v>0.28206882906611791</v>
      </c>
      <c r="AR33" s="39">
        <f>AR16*1000000/SUM('Tabel 1 Antal dyr'!AS25:AS28)</f>
        <v>0.27662266974377742</v>
      </c>
      <c r="AS33" s="39">
        <f>AS16*1000000/SUM('Tabel 1 Antal dyr'!AT25:AT28)</f>
        <v>0.27096092966184765</v>
      </c>
      <c r="AT33" s="39">
        <f>AT16*1000000/SUM('Tabel 1 Antal dyr'!AU25:AU28)</f>
        <v>0.2657672959471562</v>
      </c>
      <c r="AU33" s="39">
        <f>AU16*1000000/SUM('Tabel 1 Antal dyr'!AV25:AV28)</f>
        <v>0.28067524477592931</v>
      </c>
      <c r="AV33" s="39">
        <f>AV16*1000000/SUM('Tabel 1 Antal dyr'!AW25:AW28)</f>
        <v>0.2792812476473841</v>
      </c>
      <c r="AW33" s="39">
        <f>AW16*1000000/SUM('Tabel 1 Antal dyr'!AX25:AX28)</f>
        <v>0.27844257677394318</v>
      </c>
      <c r="AX33" s="39">
        <f>AX16*1000000/SUM('Tabel 1 Antal dyr'!AY25:AY28)</f>
        <v>0.27767342398625011</v>
      </c>
      <c r="AY33" s="39">
        <f>AY16*1000000/SUM('Tabel 1 Antal dyr'!AZ25:AZ28)</f>
        <v>0.27700579657747998</v>
      </c>
      <c r="AZ33" s="39">
        <f>AZ16*1000000/SUM('Tabel 1 Antal dyr'!BA25:BA28)</f>
        <v>0.27654518295447478</v>
      </c>
      <c r="BA33" s="39">
        <f>BA16*1000000/SUM('Tabel 1 Antal dyr'!BB25:BB28)</f>
        <v>0.27625890610465503</v>
      </c>
      <c r="BB33" s="39">
        <f>BB16*1000000/SUM('Tabel 1 Antal dyr'!BC25:BC28)</f>
        <v>0.2759732773658905</v>
      </c>
      <c r="BC33" s="39">
        <f>BC16*1000000/SUM('Tabel 1 Antal dyr'!BD25:BD28)</f>
        <v>0.27583449439720609</v>
      </c>
      <c r="BD33" s="39">
        <f>BD16*1000000/SUM('Tabel 1 Antal dyr'!BE25:BE28)</f>
        <v>0.27567211819744358</v>
      </c>
      <c r="BE33" s="39">
        <f>BE16*1000000/SUM('Tabel 1 Antal dyr'!BF25:BF28)</f>
        <v>0.275486415465658</v>
      </c>
      <c r="BF33" s="39">
        <f>BF16*1000000/SUM('Tabel 1 Antal dyr'!BG25:BG28)</f>
        <v>0.27531225999640263</v>
      </c>
      <c r="BG33" s="39">
        <f>BG16*1000000/SUM('Tabel 1 Antal dyr'!BH25:BH28)</f>
        <v>0.27510418957966959</v>
      </c>
      <c r="BH33" s="39">
        <f>BH16*1000000/SUM('Tabel 1 Antal dyr'!BI25:BI28)</f>
        <v>0.27517955606904926</v>
      </c>
      <c r="BI33" s="39">
        <f>BI16*1000000/SUM('Tabel 1 Antal dyr'!BJ25:BJ28)</f>
        <v>0.27525438253470658</v>
      </c>
      <c r="BJ33" s="39">
        <f>BJ16*1000000/SUM('Tabel 1 Antal dyr'!BK25:BK28)</f>
        <v>0.27532866300996833</v>
      </c>
    </row>
    <row r="34" spans="1:62" x14ac:dyDescent="0.25">
      <c r="A34" s="25" t="s">
        <v>9</v>
      </c>
      <c r="B34" s="38" t="s">
        <v>24</v>
      </c>
      <c r="C34" s="38" t="s">
        <v>24</v>
      </c>
      <c r="D34" s="38" t="s">
        <v>24</v>
      </c>
      <c r="E34" s="38" t="s">
        <v>24</v>
      </c>
      <c r="F34" s="38" t="s">
        <v>24</v>
      </c>
      <c r="G34" s="38" t="s">
        <v>24</v>
      </c>
      <c r="H34" s="38" t="s">
        <v>24</v>
      </c>
      <c r="I34" s="38" t="s">
        <v>24</v>
      </c>
      <c r="J34" s="38" t="s">
        <v>24</v>
      </c>
      <c r="K34" s="38" t="s">
        <v>24</v>
      </c>
      <c r="L34" s="38" t="s">
        <v>24</v>
      </c>
      <c r="M34" s="38" t="s">
        <v>24</v>
      </c>
      <c r="N34" s="38" t="s">
        <v>24</v>
      </c>
      <c r="O34" s="38" t="s">
        <v>24</v>
      </c>
      <c r="P34" s="38" t="s">
        <v>24</v>
      </c>
      <c r="Q34" s="38" t="s">
        <v>24</v>
      </c>
      <c r="R34" s="38" t="s">
        <v>24</v>
      </c>
      <c r="S34" s="38" t="s">
        <v>24</v>
      </c>
      <c r="T34" s="38" t="s">
        <v>24</v>
      </c>
      <c r="U34" s="38" t="s">
        <v>24</v>
      </c>
      <c r="V34" s="38" t="s">
        <v>24</v>
      </c>
      <c r="W34" s="38" t="s">
        <v>24</v>
      </c>
      <c r="X34" s="38" t="s">
        <v>24</v>
      </c>
      <c r="Y34" s="38" t="s">
        <v>24</v>
      </c>
      <c r="Z34" s="38" t="s">
        <v>24</v>
      </c>
      <c r="AA34" s="38" t="s">
        <v>24</v>
      </c>
      <c r="AB34" s="38" t="s">
        <v>24</v>
      </c>
      <c r="AC34" s="38" t="s">
        <v>24</v>
      </c>
      <c r="AD34" s="38" t="s">
        <v>24</v>
      </c>
      <c r="AE34" s="38" t="s">
        <v>24</v>
      </c>
      <c r="AF34" s="38" t="s">
        <v>24</v>
      </c>
      <c r="AG34" s="38" t="s">
        <v>24</v>
      </c>
      <c r="AH34" s="38" t="s">
        <v>24</v>
      </c>
      <c r="AI34" s="38" t="s">
        <v>24</v>
      </c>
      <c r="AJ34" s="39" t="s">
        <v>24</v>
      </c>
      <c r="AK34" s="39" t="s">
        <v>24</v>
      </c>
      <c r="AL34" s="39" t="s">
        <v>24</v>
      </c>
      <c r="AM34" s="39" t="s">
        <v>24</v>
      </c>
      <c r="AN34" s="39" t="s">
        <v>24</v>
      </c>
      <c r="AO34" s="39" t="s">
        <v>24</v>
      </c>
      <c r="AP34" s="39" t="s">
        <v>24</v>
      </c>
      <c r="AQ34" s="39" t="s">
        <v>24</v>
      </c>
      <c r="AR34" s="39" t="s">
        <v>24</v>
      </c>
      <c r="AS34" s="39" t="s">
        <v>24</v>
      </c>
      <c r="AT34" s="39" t="s">
        <v>24</v>
      </c>
      <c r="AU34" s="39" t="s">
        <v>24</v>
      </c>
      <c r="AV34" s="39" t="s">
        <v>24</v>
      </c>
      <c r="AW34" s="39" t="s">
        <v>24</v>
      </c>
      <c r="AX34" s="39" t="s">
        <v>24</v>
      </c>
      <c r="AY34" s="39" t="s">
        <v>24</v>
      </c>
      <c r="AZ34" s="39" t="s">
        <v>24</v>
      </c>
      <c r="BA34" s="39" t="s">
        <v>24</v>
      </c>
      <c r="BB34" s="39" t="s">
        <v>24</v>
      </c>
      <c r="BC34" s="39" t="s">
        <v>24</v>
      </c>
      <c r="BD34" s="39" t="s">
        <v>24</v>
      </c>
      <c r="BE34" s="39" t="s">
        <v>24</v>
      </c>
      <c r="BF34" s="39" t="s">
        <v>24</v>
      </c>
      <c r="BG34" s="39" t="s">
        <v>24</v>
      </c>
      <c r="BH34" s="39" t="s">
        <v>24</v>
      </c>
      <c r="BI34" s="39" t="s">
        <v>24</v>
      </c>
      <c r="BJ34" s="39" t="s">
        <v>24</v>
      </c>
    </row>
    <row r="35" spans="1:62" x14ac:dyDescent="0.25">
      <c r="A35" s="28" t="s">
        <v>115</v>
      </c>
      <c r="B35" s="36">
        <f>B18*1000000/'Tabel 1 Antal dyr'!C34</f>
        <v>12.431522012578615</v>
      </c>
      <c r="C35" s="36">
        <f>C18*1000000/'Tabel 1 Antal dyr'!D34</f>
        <v>12.431522012578615</v>
      </c>
      <c r="D35" s="36">
        <f>D18*1000000/'Tabel 1 Antal dyr'!E34</f>
        <v>12.431522012578615</v>
      </c>
      <c r="E35" s="36">
        <f>E18*1000000/'Tabel 1 Antal dyr'!F34</f>
        <v>12.431522012578615</v>
      </c>
      <c r="F35" s="36">
        <f>F18*1000000/'Tabel 1 Antal dyr'!G34</f>
        <v>12.431522012578615</v>
      </c>
      <c r="G35" s="36">
        <f>G18*1000000/'Tabel 1 Antal dyr'!H34</f>
        <v>12.431522012578615</v>
      </c>
      <c r="H35" s="36">
        <f>H18*1000000/'Tabel 1 Antal dyr'!I34</f>
        <v>12.431522012578615</v>
      </c>
      <c r="I35" s="36">
        <f>I18*1000000/'Tabel 1 Antal dyr'!J34</f>
        <v>12.431522012578615</v>
      </c>
      <c r="J35" s="36">
        <f>J18*1000000/'Tabel 1 Antal dyr'!K34</f>
        <v>12.431522012578615</v>
      </c>
      <c r="K35" s="36">
        <f>K18*1000000/'Tabel 1 Antal dyr'!L34</f>
        <v>12.431522012578615</v>
      </c>
      <c r="L35" s="36">
        <f>L18*1000000/'Tabel 1 Antal dyr'!M34</f>
        <v>12.431522012578615</v>
      </c>
      <c r="M35" s="36">
        <f>M18*1000000/'Tabel 1 Antal dyr'!N34</f>
        <v>12.431522012578615</v>
      </c>
      <c r="N35" s="36">
        <f>N18*1000000/'Tabel 1 Antal dyr'!O34</f>
        <v>12.431522012578615</v>
      </c>
      <c r="O35" s="36">
        <f>O18*1000000/'Tabel 1 Antal dyr'!P34</f>
        <v>12.431522012578615</v>
      </c>
      <c r="P35" s="36">
        <f>P18*1000000/'Tabel 1 Antal dyr'!Q34</f>
        <v>12.431522012578615</v>
      </c>
      <c r="Q35" s="36">
        <f>Q18*1000000/'Tabel 1 Antal dyr'!R34</f>
        <v>12.431522012578615</v>
      </c>
      <c r="R35" s="36">
        <f>R18*1000000/'Tabel 1 Antal dyr'!S34</f>
        <v>12.431522012578615</v>
      </c>
      <c r="S35" s="36">
        <f>S18*1000000/'Tabel 1 Antal dyr'!T34</f>
        <v>12.431522012578615</v>
      </c>
      <c r="T35" s="36">
        <f>T18*1000000/'Tabel 1 Antal dyr'!U34</f>
        <v>12.431522012578615</v>
      </c>
      <c r="U35" s="36">
        <f>U18*1000000/'Tabel 1 Antal dyr'!V34</f>
        <v>12.431522012578615</v>
      </c>
      <c r="V35" s="36">
        <f>V18*1000000/'Tabel 1 Antal dyr'!W34</f>
        <v>12.431522012578615</v>
      </c>
      <c r="W35" s="36">
        <f>W18*1000000/'Tabel 1 Antal dyr'!X34</f>
        <v>12.431522012578615</v>
      </c>
      <c r="X35" s="36">
        <f>X18*1000000/'Tabel 1 Antal dyr'!Y34</f>
        <v>12.431522012578615</v>
      </c>
      <c r="Y35" s="36">
        <f>Y18*1000000/'Tabel 1 Antal dyr'!Z34</f>
        <v>12.431522012578615</v>
      </c>
      <c r="Z35" s="36">
        <f>Z18*1000000/'Tabel 1 Antal dyr'!AA34</f>
        <v>12.431522012578617</v>
      </c>
      <c r="AA35" s="36">
        <f>AA18*1000000/'Tabel 1 Antal dyr'!AB34</f>
        <v>12.431522012578615</v>
      </c>
      <c r="AB35" s="36">
        <f>AB18*1000000/'Tabel 1 Antal dyr'!AC34</f>
        <v>12.431522012578615</v>
      </c>
      <c r="AC35" s="36">
        <f>AC18*1000000/'Tabel 1 Antal dyr'!AD34</f>
        <v>12.431522012578615</v>
      </c>
      <c r="AD35" s="36">
        <f>AD18*1000000/'Tabel 1 Antal dyr'!AE34</f>
        <v>12.431522012578615</v>
      </c>
      <c r="AE35" s="36">
        <f>AE18*1000000/'Tabel 1 Antal dyr'!AF34</f>
        <v>12.431522012578615</v>
      </c>
      <c r="AF35" s="36">
        <f>AF18*1000000/'Tabel 1 Antal dyr'!AG34</f>
        <v>12.431522012578615</v>
      </c>
      <c r="AG35" s="36">
        <f>AG18*1000000/'Tabel 1 Antal dyr'!AH34</f>
        <v>12.431522012578615</v>
      </c>
      <c r="AH35" s="36">
        <f>AH18*1000000/'Tabel 1 Antal dyr'!AI34</f>
        <v>12.431522012578615</v>
      </c>
      <c r="AI35" s="36">
        <f>AI18*1000000/'Tabel 1 Antal dyr'!AJ34</f>
        <v>12.431522012578615</v>
      </c>
      <c r="AJ35" s="40">
        <f>AJ18*1000000/'Tabel 1 Antal dyr'!AK34</f>
        <v>12.432144684607369</v>
      </c>
      <c r="AK35" s="40">
        <f>AK18*1000000/'Tabel 1 Antal dyr'!AL34</f>
        <v>12.432144684607369</v>
      </c>
      <c r="AL35" s="40">
        <f>AL18*1000000/'Tabel 1 Antal dyr'!AM34</f>
        <v>12.432144684607369</v>
      </c>
      <c r="AM35" s="40">
        <f>AM18*1000000/'Tabel 1 Antal dyr'!AN34</f>
        <v>12.432144684607369</v>
      </c>
      <c r="AN35" s="40">
        <f>AN18*1000000/'Tabel 1 Antal dyr'!AO34</f>
        <v>12.432144684607369</v>
      </c>
      <c r="AO35" s="40">
        <f>AO18*1000000/'Tabel 1 Antal dyr'!AP34</f>
        <v>12.432144684607369</v>
      </c>
      <c r="AP35" s="40">
        <f>AP18*1000000/'Tabel 1 Antal dyr'!AQ34</f>
        <v>12.432144684607369</v>
      </c>
      <c r="AQ35" s="40">
        <f>AQ18*1000000/'Tabel 1 Antal dyr'!AR34</f>
        <v>12.432144684607369</v>
      </c>
      <c r="AR35" s="40">
        <f>AR18*1000000/'Tabel 1 Antal dyr'!AS34</f>
        <v>12.432144684607369</v>
      </c>
      <c r="AS35" s="40">
        <f>AS18*1000000/'Tabel 1 Antal dyr'!AT34</f>
        <v>12.432144684607369</v>
      </c>
      <c r="AT35" s="40">
        <f>AT18*1000000/'Tabel 1 Antal dyr'!AU34</f>
        <v>12.432144684607369</v>
      </c>
      <c r="AU35" s="40">
        <f>AU18*1000000/'Tabel 1 Antal dyr'!AV34</f>
        <v>12.432144684607369</v>
      </c>
      <c r="AV35" s="40">
        <f>AV18*1000000/'Tabel 1 Antal dyr'!AW34</f>
        <v>12.432144684607369</v>
      </c>
      <c r="AW35" s="40">
        <f>AW18*1000000/'Tabel 1 Antal dyr'!AX34</f>
        <v>12.432144684607369</v>
      </c>
      <c r="AX35" s="40">
        <f>AX18*1000000/'Tabel 1 Antal dyr'!AY34</f>
        <v>12.432144684607369</v>
      </c>
      <c r="AY35" s="40">
        <f>AY18*1000000/'Tabel 1 Antal dyr'!AZ34</f>
        <v>12.432144684607369</v>
      </c>
      <c r="AZ35" s="40">
        <f>AZ18*1000000/'Tabel 1 Antal dyr'!BA34</f>
        <v>12.432144684607369</v>
      </c>
      <c r="BA35" s="40">
        <f>BA18*1000000/'Tabel 1 Antal dyr'!BB34</f>
        <v>12.432144684607369</v>
      </c>
      <c r="BB35" s="40">
        <f>BB18*1000000/'Tabel 1 Antal dyr'!BC34</f>
        <v>12.432144684607369</v>
      </c>
      <c r="BC35" s="40">
        <f>BC18*1000000/'Tabel 1 Antal dyr'!BD34</f>
        <v>12.432144684607369</v>
      </c>
      <c r="BD35" s="40">
        <f>BD18*1000000/'Tabel 1 Antal dyr'!BE34</f>
        <v>12.432144684607369</v>
      </c>
      <c r="BE35" s="40">
        <f>BE18*1000000/'Tabel 1 Antal dyr'!BF34</f>
        <v>12.432144684607369</v>
      </c>
      <c r="BF35" s="40">
        <f>BF18*1000000/'Tabel 1 Antal dyr'!BG34</f>
        <v>12.432144684607369</v>
      </c>
      <c r="BG35" s="40">
        <f>BG18*1000000/'Tabel 1 Antal dyr'!BH34</f>
        <v>12.432144684607369</v>
      </c>
      <c r="BH35" s="40">
        <f>BH18*1000000/'Tabel 1 Antal dyr'!BI34</f>
        <v>12.432144684607369</v>
      </c>
      <c r="BI35" s="40">
        <f>BI18*1000000/'Tabel 1 Antal dyr'!BJ34</f>
        <v>12.432144684607369</v>
      </c>
      <c r="BJ35" s="40">
        <f>BJ18*1000000/'Tabel 1 Antal dyr'!BK34</f>
        <v>12.432144684607369</v>
      </c>
    </row>
    <row r="37" spans="1:62" x14ac:dyDescent="0.25">
      <c r="A37" s="25" t="s">
        <v>116</v>
      </c>
      <c r="B37" s="25" t="s">
        <v>158</v>
      </c>
    </row>
    <row r="38" spans="1:62" x14ac:dyDescent="0.25">
      <c r="B38" t="s">
        <v>157</v>
      </c>
    </row>
    <row r="39" spans="1:62" x14ac:dyDescent="0.25">
      <c r="B39" t="s">
        <v>277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K73"/>
  <sheetViews>
    <sheetView workbookViewId="0">
      <pane xSplit="2" ySplit="6" topLeftCell="AN37" activePane="bottomRight" state="frozen"/>
      <selection sqref="A1:XFD1048576"/>
      <selection pane="topRight" sqref="A1:XFD1048576"/>
      <selection pane="bottomLeft" sqref="A1:XFD1048576"/>
      <selection pane="bottomRight"/>
    </sheetView>
  </sheetViews>
  <sheetFormatPr defaultColWidth="9.140625" defaultRowHeight="15" x14ac:dyDescent="0.25"/>
  <cols>
    <col min="1" max="1" width="23.85546875" customWidth="1"/>
    <col min="2" max="2" width="25.5703125" customWidth="1"/>
    <col min="3" max="3" width="9.5703125" bestFit="1" customWidth="1"/>
    <col min="4" max="4" width="10.85546875" customWidth="1"/>
    <col min="5" max="5" width="10.140625" customWidth="1"/>
    <col min="6" max="6" width="9.85546875" customWidth="1"/>
    <col min="7" max="7" width="10.140625" customWidth="1"/>
    <col min="8" max="8" width="8.85546875"/>
    <col min="9" max="10" width="10.140625" customWidth="1"/>
    <col min="11" max="11" width="10.42578125" customWidth="1"/>
    <col min="12" max="12" width="10" customWidth="1"/>
    <col min="13" max="13" width="8.85546875"/>
    <col min="14" max="14" width="10" customWidth="1"/>
    <col min="15" max="17" width="10.140625" customWidth="1"/>
    <col min="18" max="18" width="8.85546875"/>
    <col min="19" max="19" width="9.5703125" customWidth="1"/>
    <col min="20" max="20" width="9.85546875" customWidth="1"/>
    <col min="21" max="22" width="9.5703125" customWidth="1"/>
    <col min="23" max="23" width="8.85546875"/>
    <col min="24" max="25" width="9.85546875" customWidth="1"/>
    <col min="26" max="26" width="9.5703125" customWidth="1"/>
    <col min="27" max="27" width="9.42578125" customWidth="1"/>
    <col min="28" max="48" width="8.85546875" customWidth="1"/>
  </cols>
  <sheetData>
    <row r="1" spans="1:63" ht="18.75" x14ac:dyDescent="0.3">
      <c r="A1" s="11" t="s">
        <v>130</v>
      </c>
      <c r="B1" s="11"/>
    </row>
    <row r="2" spans="1:63" ht="18.75" x14ac:dyDescent="0.3">
      <c r="A2" s="12" t="s">
        <v>258</v>
      </c>
      <c r="B2" s="11"/>
    </row>
    <row r="3" spans="1:63" ht="16.5" x14ac:dyDescent="0.3">
      <c r="B3" s="12"/>
    </row>
    <row r="4" spans="1:63" ht="16.5" x14ac:dyDescent="0.3">
      <c r="A4" s="12" t="s">
        <v>200</v>
      </c>
      <c r="B4" s="12"/>
    </row>
    <row r="6" spans="1:63" s="4" customFormat="1" x14ac:dyDescent="0.25">
      <c r="A6" s="3" t="s">
        <v>11</v>
      </c>
      <c r="B6" s="3" t="s">
        <v>131</v>
      </c>
      <c r="C6" s="13">
        <v>1990</v>
      </c>
      <c r="D6" s="13">
        <v>1991</v>
      </c>
      <c r="E6" s="13">
        <v>1992</v>
      </c>
      <c r="F6" s="13">
        <v>1993</v>
      </c>
      <c r="G6" s="13">
        <v>1994</v>
      </c>
      <c r="H6" s="13">
        <v>1995</v>
      </c>
      <c r="I6" s="13">
        <v>1996</v>
      </c>
      <c r="J6" s="13">
        <v>1997</v>
      </c>
      <c r="K6" s="13">
        <v>1998</v>
      </c>
      <c r="L6" s="13">
        <v>1999</v>
      </c>
      <c r="M6" s="13">
        <v>2000</v>
      </c>
      <c r="N6" s="13">
        <v>2001</v>
      </c>
      <c r="O6" s="13">
        <v>2002</v>
      </c>
      <c r="P6" s="13">
        <v>2003</v>
      </c>
      <c r="Q6" s="13">
        <v>2004</v>
      </c>
      <c r="R6" s="13">
        <v>2005</v>
      </c>
      <c r="S6" s="13">
        <v>2006</v>
      </c>
      <c r="T6" s="13">
        <v>2007</v>
      </c>
      <c r="U6" s="13">
        <v>2008</v>
      </c>
      <c r="V6" s="13">
        <v>2009</v>
      </c>
      <c r="W6" s="13">
        <v>2010</v>
      </c>
      <c r="X6" s="13">
        <v>2011</v>
      </c>
      <c r="Y6" s="13">
        <v>2012</v>
      </c>
      <c r="Z6" s="13">
        <v>2013</v>
      </c>
      <c r="AA6" s="13">
        <v>2014</v>
      </c>
      <c r="AB6" s="13">
        <v>2015</v>
      </c>
      <c r="AC6" s="13">
        <v>2016</v>
      </c>
      <c r="AD6" s="13">
        <v>2017</v>
      </c>
      <c r="AE6" s="13">
        <v>2018</v>
      </c>
      <c r="AF6" s="13">
        <v>2019</v>
      </c>
      <c r="AG6" s="13">
        <v>2020</v>
      </c>
      <c r="AH6" s="13">
        <v>2021</v>
      </c>
      <c r="AI6" s="13">
        <v>2022</v>
      </c>
      <c r="AJ6" s="13">
        <v>2023</v>
      </c>
      <c r="AK6" s="3">
        <v>2024</v>
      </c>
      <c r="AL6" s="3">
        <v>2025</v>
      </c>
      <c r="AM6" s="3">
        <v>2026</v>
      </c>
      <c r="AN6" s="3">
        <v>2027</v>
      </c>
      <c r="AO6" s="3">
        <v>2028</v>
      </c>
      <c r="AP6" s="3">
        <v>2029</v>
      </c>
      <c r="AQ6" s="3">
        <v>2030</v>
      </c>
      <c r="AR6" s="3">
        <v>2031</v>
      </c>
      <c r="AS6" s="3">
        <v>2032</v>
      </c>
      <c r="AT6" s="3">
        <v>2033</v>
      </c>
      <c r="AU6" s="3">
        <v>2034</v>
      </c>
      <c r="AV6" s="3">
        <v>2035</v>
      </c>
      <c r="AW6" s="3">
        <v>2036</v>
      </c>
      <c r="AX6" s="3">
        <v>2037</v>
      </c>
      <c r="AY6" s="3">
        <v>2038</v>
      </c>
      <c r="AZ6" s="3">
        <v>2039</v>
      </c>
      <c r="BA6" s="3">
        <v>2040</v>
      </c>
      <c r="BB6" s="3">
        <v>2041</v>
      </c>
      <c r="BC6" s="3">
        <v>2042</v>
      </c>
      <c r="BD6" s="3">
        <v>2043</v>
      </c>
      <c r="BE6" s="3">
        <v>2044</v>
      </c>
      <c r="BF6" s="3">
        <v>2045</v>
      </c>
      <c r="BG6" s="3">
        <v>2046</v>
      </c>
      <c r="BH6" s="3">
        <v>2047</v>
      </c>
      <c r="BI6" s="3">
        <v>2048</v>
      </c>
      <c r="BJ6" s="3">
        <v>2049</v>
      </c>
      <c r="BK6" s="3">
        <v>2050</v>
      </c>
    </row>
    <row r="7" spans="1:63" x14ac:dyDescent="0.25">
      <c r="A7" s="25" t="s">
        <v>109</v>
      </c>
      <c r="B7" s="25" t="s">
        <v>312</v>
      </c>
      <c r="C7" s="38">
        <v>4.3966651715001408</v>
      </c>
      <c r="D7" s="38">
        <v>4.5299405802947161</v>
      </c>
      <c r="E7" s="38">
        <v>4.544383944396265</v>
      </c>
      <c r="F7" s="38">
        <v>4.7490076906507488</v>
      </c>
      <c r="G7" s="38">
        <v>4.8617750115225213</v>
      </c>
      <c r="H7" s="38">
        <v>5.0744666763636479</v>
      </c>
      <c r="I7" s="38">
        <v>5.248370469118445</v>
      </c>
      <c r="J7" s="38">
        <v>5.5657163032060417</v>
      </c>
      <c r="K7" s="38">
        <v>6.0998112865404339</v>
      </c>
      <c r="L7" s="38">
        <v>5.8356564303981395</v>
      </c>
      <c r="M7" s="38">
        <v>7.6467236402248941</v>
      </c>
      <c r="N7" s="38">
        <v>7.8350181683691353</v>
      </c>
      <c r="O7" s="38">
        <v>8.4696664206678314</v>
      </c>
      <c r="P7" s="38">
        <v>9.1347017257582763</v>
      </c>
      <c r="Q7" s="38">
        <v>9.3373993371111439</v>
      </c>
      <c r="R7" s="38">
        <v>9.418085330831401</v>
      </c>
      <c r="S7" s="38">
        <v>8.9687665013886182</v>
      </c>
      <c r="T7" s="38">
        <v>8.1602463143918662</v>
      </c>
      <c r="U7" s="38">
        <v>8.5693927488298947</v>
      </c>
      <c r="V7" s="38">
        <v>9.0907368918671931</v>
      </c>
      <c r="W7" s="38">
        <v>9.2074152031508998</v>
      </c>
      <c r="X7" s="38">
        <v>9.2016233250132409</v>
      </c>
      <c r="Y7" s="38">
        <v>9.8306656360910285</v>
      </c>
      <c r="Z7" s="38">
        <v>10.064382084292895</v>
      </c>
      <c r="AA7" s="38">
        <v>9.905340716257335</v>
      </c>
      <c r="AB7" s="38">
        <v>9.8128333960677807</v>
      </c>
      <c r="AC7" s="38">
        <v>10.052922905850531</v>
      </c>
      <c r="AD7" s="38">
        <v>10.173348765154076</v>
      </c>
      <c r="AE7" s="38">
        <v>10.270661196181488</v>
      </c>
      <c r="AF7" s="38">
        <v>10.065320905408516</v>
      </c>
      <c r="AG7" s="38">
        <v>10.043413759767063</v>
      </c>
      <c r="AH7" s="38">
        <v>10.093395145518263</v>
      </c>
      <c r="AI7" s="38">
        <v>9.7875914913898932</v>
      </c>
      <c r="AJ7" s="38">
        <v>9.6117089018417321</v>
      </c>
      <c r="AK7" s="39">
        <v>8.1922991322459406</v>
      </c>
      <c r="AL7" s="39">
        <v>7.9043559462492574</v>
      </c>
      <c r="AM7" s="39">
        <v>7.3229201397009227</v>
      </c>
      <c r="AN7" s="39">
        <v>6.7538825338544308</v>
      </c>
      <c r="AO7" s="39">
        <v>6.1492857771259555</v>
      </c>
      <c r="AP7" s="39">
        <v>5.5818853672474305</v>
      </c>
      <c r="AQ7" s="39">
        <v>5.0246936568628984</v>
      </c>
      <c r="AR7" s="39">
        <v>4.8713975409371617</v>
      </c>
      <c r="AS7" s="39">
        <v>4.7524295116924931</v>
      </c>
      <c r="AT7" s="39">
        <v>4.6589954756979095</v>
      </c>
      <c r="AU7" s="39">
        <v>4.5978048120754273</v>
      </c>
      <c r="AV7" s="39">
        <v>4.5557136642802742</v>
      </c>
      <c r="AW7" s="39">
        <v>4.4637746150036746</v>
      </c>
      <c r="AX7" s="39">
        <v>4.3748700861099721</v>
      </c>
      <c r="AY7" s="39">
        <v>4.2801467021662676</v>
      </c>
      <c r="AZ7" s="39">
        <v>4.1986328079324995</v>
      </c>
      <c r="BA7" s="39">
        <v>4.1043584251621006</v>
      </c>
      <c r="BB7" s="39">
        <v>3.9655574720402949</v>
      </c>
      <c r="BC7" s="39">
        <v>3.8407602223687936</v>
      </c>
      <c r="BD7" s="39">
        <v>3.7118980067864085</v>
      </c>
      <c r="BE7" s="39">
        <v>3.5671745739284608</v>
      </c>
      <c r="BF7" s="39">
        <v>3.4413175931791566</v>
      </c>
      <c r="BG7" s="39">
        <v>3.3284531271993365</v>
      </c>
      <c r="BH7" s="39">
        <v>3.2104052426075254</v>
      </c>
      <c r="BI7" s="39">
        <v>3.1157962345837196</v>
      </c>
      <c r="BJ7" s="39">
        <v>3.019977468339162</v>
      </c>
      <c r="BK7" s="39">
        <v>2.9226169626069622</v>
      </c>
    </row>
    <row r="8" spans="1:63" x14ac:dyDescent="0.25">
      <c r="A8" s="25"/>
      <c r="B8" s="25" t="s">
        <v>313</v>
      </c>
      <c r="C8" s="38">
        <v>20.605406058124544</v>
      </c>
      <c r="D8" s="38">
        <v>20.432299948135888</v>
      </c>
      <c r="E8" s="38">
        <v>19.739394459234056</v>
      </c>
      <c r="F8" s="38">
        <v>19.895469799352433</v>
      </c>
      <c r="G8" s="38">
        <v>19.641583681304265</v>
      </c>
      <c r="H8" s="38">
        <v>19.838957296410292</v>
      </c>
      <c r="I8" s="38">
        <v>19.869744689204229</v>
      </c>
      <c r="J8" s="38">
        <v>18.495789757279191</v>
      </c>
      <c r="K8" s="38">
        <v>17.928884296235257</v>
      </c>
      <c r="L8" s="38">
        <v>17.135760661256981</v>
      </c>
      <c r="M8" s="38">
        <v>19.270633749340693</v>
      </c>
      <c r="N8" s="38">
        <v>19.397515657648952</v>
      </c>
      <c r="O8" s="38">
        <v>20.128572405233289</v>
      </c>
      <c r="P8" s="38">
        <v>21.046963674846921</v>
      </c>
      <c r="Q8" s="38">
        <v>21.02513773900149</v>
      </c>
      <c r="R8" s="38">
        <v>21.715653270273641</v>
      </c>
      <c r="S8" s="38">
        <v>20.901950976837743</v>
      </c>
      <c r="T8" s="38">
        <v>19.768361093856981</v>
      </c>
      <c r="U8" s="38">
        <v>20.508239951593854</v>
      </c>
      <c r="V8" s="38">
        <v>21.814448149003262</v>
      </c>
      <c r="W8" s="38">
        <v>22.115542314654718</v>
      </c>
      <c r="X8" s="38">
        <v>21.969355908064596</v>
      </c>
      <c r="Y8" s="38">
        <v>23.749874037463194</v>
      </c>
      <c r="Z8" s="38">
        <v>23.61968127180759</v>
      </c>
      <c r="AA8" s="38">
        <v>23.318057864413262</v>
      </c>
      <c r="AB8" s="38">
        <v>22.987690445891378</v>
      </c>
      <c r="AC8" s="38">
        <v>22.589701238246057</v>
      </c>
      <c r="AD8" s="38">
        <v>21.796245588767647</v>
      </c>
      <c r="AE8" s="38">
        <v>21.814681149338295</v>
      </c>
      <c r="AF8" s="38">
        <v>20.392249141115308</v>
      </c>
      <c r="AG8" s="38">
        <v>19.42850528193545</v>
      </c>
      <c r="AH8" s="38">
        <v>18.75133309498516</v>
      </c>
      <c r="AI8" s="38">
        <v>17.84685120716162</v>
      </c>
      <c r="AJ8" s="38">
        <v>15.254238763485009</v>
      </c>
      <c r="AK8" s="39">
        <v>14.11084487154082</v>
      </c>
      <c r="AL8" s="39">
        <v>13.986206999598966</v>
      </c>
      <c r="AM8" s="39">
        <v>12.862789348118424</v>
      </c>
      <c r="AN8" s="39">
        <v>11.407369763099886</v>
      </c>
      <c r="AO8" s="39">
        <v>10.159201939584159</v>
      </c>
      <c r="AP8" s="39">
        <v>9.2912821760321709</v>
      </c>
      <c r="AQ8" s="39">
        <v>8.2106910685652412</v>
      </c>
      <c r="AR8" s="39">
        <v>7.2202355324152068</v>
      </c>
      <c r="AS8" s="39">
        <v>6.4520525193106986</v>
      </c>
      <c r="AT8" s="39">
        <v>5.9679104771291405</v>
      </c>
      <c r="AU8" s="39">
        <v>5.5979346433359956</v>
      </c>
      <c r="AV8" s="39">
        <v>5.622232927007115</v>
      </c>
      <c r="AW8" s="39">
        <v>5.4874052907044959</v>
      </c>
      <c r="AX8" s="39">
        <v>5.3311224369704977</v>
      </c>
      <c r="AY8" s="39">
        <v>5.1662671319212423</v>
      </c>
      <c r="AZ8" s="39">
        <v>5.0941485924534584</v>
      </c>
      <c r="BA8" s="39">
        <v>4.9412782599864657</v>
      </c>
      <c r="BB8" s="39">
        <v>4.7272751504488184</v>
      </c>
      <c r="BC8" s="39">
        <v>4.5773964591228378</v>
      </c>
      <c r="BD8" s="39">
        <v>4.4002727157925907</v>
      </c>
      <c r="BE8" s="39">
        <v>4.1257217851431447</v>
      </c>
      <c r="BF8" s="39">
        <v>3.9523844613976036</v>
      </c>
      <c r="BG8" s="39">
        <v>3.8555803595531573</v>
      </c>
      <c r="BH8" s="39">
        <v>3.7269822177004577</v>
      </c>
      <c r="BI8" s="39">
        <v>3.7523773676620684</v>
      </c>
      <c r="BJ8" s="39">
        <v>3.7789000619175979</v>
      </c>
      <c r="BK8" s="39">
        <v>3.8043888456512049</v>
      </c>
    </row>
    <row r="9" spans="1:63" x14ac:dyDescent="0.25">
      <c r="A9" s="25"/>
      <c r="B9" s="25" t="s">
        <v>132</v>
      </c>
      <c r="C9" s="38">
        <v>4.0238542373019222</v>
      </c>
      <c r="D9" s="38">
        <v>4.3427782183077452</v>
      </c>
      <c r="E9" s="38">
        <v>4.5378571757536612</v>
      </c>
      <c r="F9" s="38">
        <v>4.9225787258935796</v>
      </c>
      <c r="G9" s="38">
        <v>5.1097738759721905</v>
      </c>
      <c r="H9" s="38">
        <v>5.4204730818191686</v>
      </c>
      <c r="I9" s="38">
        <v>5.770963133819917</v>
      </c>
      <c r="J9" s="38">
        <v>7.0298578185831655</v>
      </c>
      <c r="K9" s="38">
        <v>8.5252100440179799</v>
      </c>
      <c r="L9" s="38">
        <v>8.1558644843478909</v>
      </c>
      <c r="M9" s="38">
        <v>8.4291503620616872</v>
      </c>
      <c r="N9" s="38">
        <v>8.1736736173345346</v>
      </c>
      <c r="O9" s="38">
        <v>7.9971235510640417</v>
      </c>
      <c r="P9" s="38">
        <v>7.9162576601849244</v>
      </c>
      <c r="Q9" s="38">
        <v>7.649628284367421</v>
      </c>
      <c r="R9" s="38">
        <v>7.7284265615261498</v>
      </c>
      <c r="S9" s="38">
        <v>7.4074704134520974</v>
      </c>
      <c r="T9" s="38">
        <v>6.7852184181222954</v>
      </c>
      <c r="U9" s="38">
        <v>6.4603376774747341</v>
      </c>
      <c r="V9" s="38">
        <v>6.1142337346746238</v>
      </c>
      <c r="W9" s="38">
        <v>6.1954080846268331</v>
      </c>
      <c r="X9" s="38">
        <v>5.5584592561961186</v>
      </c>
      <c r="Y9" s="38">
        <v>5.9094572053761558</v>
      </c>
      <c r="Z9" s="38">
        <v>6.243270913292176</v>
      </c>
      <c r="AA9" s="38">
        <v>6.2159093852094109</v>
      </c>
      <c r="AB9" s="38">
        <v>6.5832054872839132</v>
      </c>
      <c r="AC9" s="38">
        <v>7.2677807464565607</v>
      </c>
      <c r="AD9" s="38">
        <v>7.7977306969640434</v>
      </c>
      <c r="AE9" s="38">
        <v>7.9469854166854832</v>
      </c>
      <c r="AF9" s="38">
        <v>8.2143637527522113</v>
      </c>
      <c r="AG9" s="38">
        <v>8.8304065457522327</v>
      </c>
      <c r="AH9" s="38">
        <v>9.6224737449384694</v>
      </c>
      <c r="AI9" s="38">
        <v>9.8004874687881358</v>
      </c>
      <c r="AJ9" s="38">
        <v>10.134807553930775</v>
      </c>
      <c r="AK9" s="39">
        <v>8.8795021986009584</v>
      </c>
      <c r="AL9" s="39">
        <v>8.7090954375452139</v>
      </c>
      <c r="AM9" s="39">
        <v>8.2643528107949766</v>
      </c>
      <c r="AN9" s="39">
        <v>7.8278446664014014</v>
      </c>
      <c r="AO9" s="39">
        <v>7.3441199447823191</v>
      </c>
      <c r="AP9" s="39">
        <v>6.8935454734443091</v>
      </c>
      <c r="AQ9" s="39">
        <v>6.4451528365310704</v>
      </c>
      <c r="AR9" s="39">
        <v>6.3317392513277237</v>
      </c>
      <c r="AS9" s="39">
        <v>6.2603221317964026</v>
      </c>
      <c r="AT9" s="39">
        <v>6.2205834591960034</v>
      </c>
      <c r="AU9" s="39">
        <v>6.2243890317473616</v>
      </c>
      <c r="AV9" s="39">
        <v>6.255217983914962</v>
      </c>
      <c r="AW9" s="39">
        <v>6.2177124920401914</v>
      </c>
      <c r="AX9" s="39">
        <v>6.1820572382234733</v>
      </c>
      <c r="AY9" s="39">
        <v>6.1389030197190824</v>
      </c>
      <c r="AZ9" s="39">
        <v>6.112262367268424</v>
      </c>
      <c r="BA9" s="39">
        <v>6.0677466792462216</v>
      </c>
      <c r="BB9" s="39">
        <v>6.0156770421897718</v>
      </c>
      <c r="BC9" s="39">
        <v>5.9834176198636646</v>
      </c>
      <c r="BD9" s="39">
        <v>5.9444877121600257</v>
      </c>
      <c r="BE9" s="39">
        <v>5.8782187419313008</v>
      </c>
      <c r="BF9" s="39">
        <v>5.8415186314614473</v>
      </c>
      <c r="BG9" s="39">
        <v>5.8262447768564858</v>
      </c>
      <c r="BH9" s="39">
        <v>5.8019672816843588</v>
      </c>
      <c r="BI9" s="39">
        <v>5.821356124763291</v>
      </c>
      <c r="BJ9" s="39">
        <v>5.8406529667541758</v>
      </c>
      <c r="BK9" s="39">
        <v>5.8601032050687758</v>
      </c>
    </row>
    <row r="10" spans="1:63" x14ac:dyDescent="0.25">
      <c r="A10" s="25"/>
      <c r="B10" s="25" t="s">
        <v>315</v>
      </c>
      <c r="C10" s="38">
        <v>0.11556350813110514</v>
      </c>
      <c r="D10" s="38">
        <v>0.1138844797623832</v>
      </c>
      <c r="E10" s="38">
        <v>0.10939850999378851</v>
      </c>
      <c r="F10" s="38">
        <v>0.10981142116262278</v>
      </c>
      <c r="G10" s="38">
        <v>0.10768837264757504</v>
      </c>
      <c r="H10" s="38">
        <v>0.10825266024293284</v>
      </c>
      <c r="I10" s="38">
        <v>0.10802777724368709</v>
      </c>
      <c r="J10" s="38">
        <v>0.10341297953298646</v>
      </c>
      <c r="K10" s="38">
        <v>0.10328715444407988</v>
      </c>
      <c r="L10" s="38">
        <v>9.8814014936516231E-2</v>
      </c>
      <c r="M10" s="38">
        <v>9.8096345757954659E-2</v>
      </c>
      <c r="N10" s="38">
        <v>9.6212563225418365E-2</v>
      </c>
      <c r="O10" s="38">
        <v>9.8065850462477039E-2</v>
      </c>
      <c r="P10" s="38">
        <v>8.5603132014343344E-2</v>
      </c>
      <c r="Q10" s="38">
        <v>6.8634884328810666E-2</v>
      </c>
      <c r="R10" s="38">
        <v>5.7618057726285539E-2</v>
      </c>
      <c r="S10" s="38">
        <v>4.1523416508293103E-2</v>
      </c>
      <c r="T10" s="38">
        <v>3.0600572702143253E-2</v>
      </c>
      <c r="U10" s="38">
        <v>3.1328079901877352E-2</v>
      </c>
      <c r="V10" s="38">
        <v>3.2806239682729568E-2</v>
      </c>
      <c r="W10" s="38">
        <v>3.3246928477141266E-2</v>
      </c>
      <c r="X10" s="38">
        <v>3.4426968166056109E-2</v>
      </c>
      <c r="Y10" s="38">
        <v>3.6666792354330208E-2</v>
      </c>
      <c r="Z10" s="38">
        <v>3.6638295428848763E-2</v>
      </c>
      <c r="AA10" s="38">
        <v>3.6822984658542487E-2</v>
      </c>
      <c r="AB10" s="38">
        <v>3.6855372508313319E-2</v>
      </c>
      <c r="AC10" s="38">
        <v>3.7953039690406087E-2</v>
      </c>
      <c r="AD10" s="38">
        <v>4.0660504438889487E-2</v>
      </c>
      <c r="AE10" s="38">
        <v>4.141139296845249E-2</v>
      </c>
      <c r="AF10" s="38">
        <v>4.1231218068930243E-2</v>
      </c>
      <c r="AG10" s="38">
        <v>4.1541455683635369E-2</v>
      </c>
      <c r="AH10" s="38">
        <v>4.2428054209827586E-2</v>
      </c>
      <c r="AI10" s="38">
        <v>4.1731914149539626E-2</v>
      </c>
      <c r="AJ10" s="38">
        <v>4.1163559784050008E-2</v>
      </c>
      <c r="AK10" s="39">
        <v>2.018030250417082E-2</v>
      </c>
      <c r="AL10" s="39">
        <v>2.06172025820535E-2</v>
      </c>
      <c r="AM10" s="39">
        <v>2.0280893523023199E-2</v>
      </c>
      <c r="AN10" s="39">
        <v>1.9933616874634599E-2</v>
      </c>
      <c r="AO10" s="39">
        <v>1.9423039036125685E-2</v>
      </c>
      <c r="AP10" s="39">
        <v>1.8960134447334805E-2</v>
      </c>
      <c r="AQ10" s="39">
        <v>1.8457275973910586E-2</v>
      </c>
      <c r="AR10" s="39">
        <v>1.8146858588949443E-2</v>
      </c>
      <c r="AS10" s="39">
        <v>1.7956936281017234E-2</v>
      </c>
      <c r="AT10" s="39">
        <v>1.7859395180463377E-2</v>
      </c>
      <c r="AU10" s="39">
        <v>1.7883957426516262E-2</v>
      </c>
      <c r="AV10" s="39">
        <v>1.7984692899868635E-2</v>
      </c>
      <c r="AW10" s="39">
        <v>1.788833682678129E-2</v>
      </c>
      <c r="AX10" s="39">
        <v>1.7801187396005842E-2</v>
      </c>
      <c r="AY10" s="39">
        <v>1.7687227528773958E-2</v>
      </c>
      <c r="AZ10" s="39">
        <v>1.7624737376579349E-2</v>
      </c>
      <c r="BA10" s="39">
        <v>1.750573704134822E-2</v>
      </c>
      <c r="BB10" s="39">
        <v>1.7410448483616361E-2</v>
      </c>
      <c r="BC10" s="39">
        <v>1.7372482601992867E-2</v>
      </c>
      <c r="BD10" s="39">
        <v>1.7312821955334685E-2</v>
      </c>
      <c r="BE10" s="39">
        <v>1.7172781984267114E-2</v>
      </c>
      <c r="BF10" s="39">
        <v>1.711706012150762E-2</v>
      </c>
      <c r="BG10" s="39">
        <v>1.7123823916121078E-2</v>
      </c>
      <c r="BH10" s="39">
        <v>1.7103436280906634E-2</v>
      </c>
      <c r="BI10" s="39">
        <v>1.7210688959457352E-2</v>
      </c>
      <c r="BJ10" s="39">
        <v>1.7318709508384593E-2</v>
      </c>
      <c r="BK10" s="39">
        <v>1.7425962169013508E-2</v>
      </c>
    </row>
    <row r="11" spans="1:63" x14ac:dyDescent="0.25">
      <c r="A11" s="25" t="s">
        <v>255</v>
      </c>
      <c r="B11" s="25" t="s">
        <v>312</v>
      </c>
      <c r="C11" s="38">
        <v>0</v>
      </c>
      <c r="D11" s="38">
        <v>0</v>
      </c>
      <c r="E11" s="38">
        <v>0</v>
      </c>
      <c r="F11" s="38">
        <v>0</v>
      </c>
      <c r="G11" s="38">
        <v>0</v>
      </c>
      <c r="H11" s="38">
        <v>0</v>
      </c>
      <c r="I11" s="38">
        <v>0</v>
      </c>
      <c r="J11" s="38">
        <v>0</v>
      </c>
      <c r="K11" s="38">
        <v>0</v>
      </c>
      <c r="L11" s="38">
        <v>0</v>
      </c>
      <c r="M11" s="38">
        <v>0</v>
      </c>
      <c r="N11" s="38">
        <v>0</v>
      </c>
      <c r="O11" s="38">
        <v>0</v>
      </c>
      <c r="P11" s="38">
        <v>0</v>
      </c>
      <c r="Q11" s="38">
        <v>0</v>
      </c>
      <c r="R11" s="38">
        <v>0</v>
      </c>
      <c r="S11" s="38">
        <v>0</v>
      </c>
      <c r="T11" s="38">
        <v>0</v>
      </c>
      <c r="U11" s="38">
        <v>0</v>
      </c>
      <c r="V11" s="38">
        <v>0</v>
      </c>
      <c r="W11" s="38">
        <v>0</v>
      </c>
      <c r="X11" s="38">
        <v>0</v>
      </c>
      <c r="Y11" s="38">
        <v>0</v>
      </c>
      <c r="Z11" s="38">
        <v>0</v>
      </c>
      <c r="AA11" s="38">
        <v>0</v>
      </c>
      <c r="AB11" s="38">
        <v>0</v>
      </c>
      <c r="AC11" s="38">
        <v>0</v>
      </c>
      <c r="AD11" s="38">
        <v>0</v>
      </c>
      <c r="AE11" s="38">
        <v>0</v>
      </c>
      <c r="AF11" s="38">
        <v>0</v>
      </c>
      <c r="AG11" s="38">
        <v>0</v>
      </c>
      <c r="AH11" s="38">
        <v>0</v>
      </c>
      <c r="AI11" s="38">
        <v>0</v>
      </c>
      <c r="AJ11" s="38">
        <v>0</v>
      </c>
      <c r="AK11" s="39">
        <v>0.94351844029753207</v>
      </c>
      <c r="AL11" s="39">
        <v>0.84175631508279247</v>
      </c>
      <c r="AM11" s="39">
        <v>0.84122217083393036</v>
      </c>
      <c r="AN11" s="39">
        <v>0.82712702448537123</v>
      </c>
      <c r="AO11" s="39">
        <v>0.80846490655131209</v>
      </c>
      <c r="AP11" s="39">
        <v>0.76885869168164667</v>
      </c>
      <c r="AQ11" s="39">
        <v>0.71494630767715739</v>
      </c>
      <c r="AR11" s="39">
        <v>0.69775227235181658</v>
      </c>
      <c r="AS11" s="39">
        <v>0.67461123430188497</v>
      </c>
      <c r="AT11" s="39">
        <v>0.64849144873426345</v>
      </c>
      <c r="AU11" s="39">
        <v>0.62290219872255581</v>
      </c>
      <c r="AV11" s="39">
        <v>0.59974519986646779</v>
      </c>
      <c r="AW11" s="39">
        <v>0.58250429822819882</v>
      </c>
      <c r="AX11" s="39">
        <v>0.56992128831450928</v>
      </c>
      <c r="AY11" s="39">
        <v>0.56177860852007444</v>
      </c>
      <c r="AZ11" s="39">
        <v>0.55722257973655565</v>
      </c>
      <c r="BA11" s="39">
        <v>0.55185679706654167</v>
      </c>
      <c r="BB11" s="39">
        <v>0.5420094928982867</v>
      </c>
      <c r="BC11" s="39">
        <v>0.53151567983726311</v>
      </c>
      <c r="BD11" s="39">
        <v>0.51840105611827603</v>
      </c>
      <c r="BE11" s="39">
        <v>0.52160307537624895</v>
      </c>
      <c r="BF11" s="39">
        <v>0.50735907808022507</v>
      </c>
      <c r="BG11" s="39">
        <v>0.48914428119109399</v>
      </c>
      <c r="BH11" s="39">
        <v>0.46461190860901458</v>
      </c>
      <c r="BI11" s="39">
        <v>0.45029221392856905</v>
      </c>
      <c r="BJ11" s="39">
        <v>0.43571008828989061</v>
      </c>
      <c r="BK11" s="39">
        <v>0.42099490397324152</v>
      </c>
    </row>
    <row r="12" spans="1:63" x14ac:dyDescent="0.25">
      <c r="A12" s="25"/>
      <c r="B12" s="25" t="s">
        <v>313</v>
      </c>
      <c r="C12" s="38">
        <v>0</v>
      </c>
      <c r="D12" s="38">
        <v>0</v>
      </c>
      <c r="E12" s="38">
        <v>0</v>
      </c>
      <c r="F12" s="38">
        <v>0</v>
      </c>
      <c r="G12" s="38">
        <v>0</v>
      </c>
      <c r="H12" s="38">
        <v>0</v>
      </c>
      <c r="I12" s="38">
        <v>0</v>
      </c>
      <c r="J12" s="38">
        <v>0</v>
      </c>
      <c r="K12" s="38">
        <v>0</v>
      </c>
      <c r="L12" s="38">
        <v>0</v>
      </c>
      <c r="M12" s="38">
        <v>0</v>
      </c>
      <c r="N12" s="38">
        <v>0</v>
      </c>
      <c r="O12" s="38">
        <v>0</v>
      </c>
      <c r="P12" s="38">
        <v>0</v>
      </c>
      <c r="Q12" s="38">
        <v>0</v>
      </c>
      <c r="R12" s="38">
        <v>0</v>
      </c>
      <c r="S12" s="38">
        <v>0</v>
      </c>
      <c r="T12" s="38">
        <v>0</v>
      </c>
      <c r="U12" s="38">
        <v>0</v>
      </c>
      <c r="V12" s="38">
        <v>0</v>
      </c>
      <c r="W12" s="38">
        <v>0</v>
      </c>
      <c r="X12" s="38">
        <v>0</v>
      </c>
      <c r="Y12" s="38">
        <v>0</v>
      </c>
      <c r="Z12" s="38">
        <v>0</v>
      </c>
      <c r="AA12" s="38">
        <v>0</v>
      </c>
      <c r="AB12" s="38">
        <v>0</v>
      </c>
      <c r="AC12" s="38">
        <v>0</v>
      </c>
      <c r="AD12" s="38">
        <v>0</v>
      </c>
      <c r="AE12" s="38">
        <v>0</v>
      </c>
      <c r="AF12" s="38">
        <v>0</v>
      </c>
      <c r="AG12" s="38">
        <v>0</v>
      </c>
      <c r="AH12" s="38">
        <v>0</v>
      </c>
      <c r="AI12" s="38">
        <v>0</v>
      </c>
      <c r="AJ12" s="38">
        <v>0</v>
      </c>
      <c r="AK12" s="39">
        <v>2.710107465558464</v>
      </c>
      <c r="AL12" s="39">
        <v>2.5748967054421268</v>
      </c>
      <c r="AM12" s="39">
        <v>2.749446708632997</v>
      </c>
      <c r="AN12" s="39">
        <v>2.8991796172285809</v>
      </c>
      <c r="AO12" s="39">
        <v>3.0517977292595493</v>
      </c>
      <c r="AP12" s="39">
        <v>3.1407062542930602</v>
      </c>
      <c r="AQ12" s="39">
        <v>3.1780504093236037</v>
      </c>
      <c r="AR12" s="39">
        <v>3.1450100667814471</v>
      </c>
      <c r="AS12" s="39">
        <v>3.0838341161549971</v>
      </c>
      <c r="AT12" s="39">
        <v>3.0070712829363897</v>
      </c>
      <c r="AU12" s="39">
        <v>2.9305538301208536</v>
      </c>
      <c r="AV12" s="39">
        <v>2.8633709778729886</v>
      </c>
      <c r="AW12" s="39">
        <v>2.8209841456965128</v>
      </c>
      <c r="AX12" s="39">
        <v>2.8002461844392474</v>
      </c>
      <c r="AY12" s="39">
        <v>2.8010149225841654</v>
      </c>
      <c r="AZ12" s="39">
        <v>2.8199408511554345</v>
      </c>
      <c r="BA12" s="39">
        <v>2.845115116755776</v>
      </c>
      <c r="BB12" s="39">
        <v>2.8774126248397645</v>
      </c>
      <c r="BC12" s="39">
        <v>2.9080317635763153</v>
      </c>
      <c r="BD12" s="39">
        <v>2.9256651176836805</v>
      </c>
      <c r="BE12" s="39">
        <v>3.0393910907748758</v>
      </c>
      <c r="BF12" s="39">
        <v>3.0555434729009661</v>
      </c>
      <c r="BG12" s="39">
        <v>3.04793597402784</v>
      </c>
      <c r="BH12" s="39">
        <v>2.9988490945359869</v>
      </c>
      <c r="BI12" s="39">
        <v>3.0143313910180307</v>
      </c>
      <c r="BJ12" s="39">
        <v>3.0290309254396197</v>
      </c>
      <c r="BK12" s="39">
        <v>3.0437697243978894</v>
      </c>
    </row>
    <row r="13" spans="1:63" x14ac:dyDescent="0.25">
      <c r="A13" s="25"/>
      <c r="B13" s="25" t="s">
        <v>132</v>
      </c>
      <c r="C13" s="38">
        <v>0</v>
      </c>
      <c r="D13" s="38">
        <v>0</v>
      </c>
      <c r="E13" s="38">
        <v>0</v>
      </c>
      <c r="F13" s="38">
        <v>0</v>
      </c>
      <c r="G13" s="38">
        <v>0</v>
      </c>
      <c r="H13" s="38">
        <v>0</v>
      </c>
      <c r="I13" s="38">
        <v>0</v>
      </c>
      <c r="J13" s="38">
        <v>0</v>
      </c>
      <c r="K13" s="38">
        <v>0</v>
      </c>
      <c r="L13" s="38">
        <v>0</v>
      </c>
      <c r="M13" s="38">
        <v>0</v>
      </c>
      <c r="N13" s="38">
        <v>0</v>
      </c>
      <c r="O13" s="38">
        <v>0</v>
      </c>
      <c r="P13" s="38">
        <v>0</v>
      </c>
      <c r="Q13" s="38">
        <v>0</v>
      </c>
      <c r="R13" s="38">
        <v>0</v>
      </c>
      <c r="S13" s="38">
        <v>0</v>
      </c>
      <c r="T13" s="38">
        <v>0</v>
      </c>
      <c r="U13" s="38">
        <v>0</v>
      </c>
      <c r="V13" s="38">
        <v>0</v>
      </c>
      <c r="W13" s="38">
        <v>0</v>
      </c>
      <c r="X13" s="38">
        <v>0</v>
      </c>
      <c r="Y13" s="38">
        <v>0</v>
      </c>
      <c r="Z13" s="38">
        <v>0</v>
      </c>
      <c r="AA13" s="38">
        <v>0</v>
      </c>
      <c r="AB13" s="38">
        <v>0</v>
      </c>
      <c r="AC13" s="38">
        <v>0</v>
      </c>
      <c r="AD13" s="38">
        <v>0</v>
      </c>
      <c r="AE13" s="38">
        <v>0</v>
      </c>
      <c r="AF13" s="38">
        <v>0</v>
      </c>
      <c r="AG13" s="38">
        <v>0</v>
      </c>
      <c r="AH13" s="38">
        <v>0</v>
      </c>
      <c r="AI13" s="38">
        <v>0</v>
      </c>
      <c r="AJ13" s="38">
        <v>0</v>
      </c>
      <c r="AK13" s="39">
        <v>1.0005525517297373</v>
      </c>
      <c r="AL13" s="39">
        <v>0.91189048212491408</v>
      </c>
      <c r="AM13" s="39">
        <v>0.93443709715957701</v>
      </c>
      <c r="AN13" s="39">
        <v>0.94470881418922981</v>
      </c>
      <c r="AO13" s="39">
        <v>0.95222601893016845</v>
      </c>
      <c r="AP13" s="39">
        <v>0.93753595533397149</v>
      </c>
      <c r="AQ13" s="39">
        <v>0.90647004529040054</v>
      </c>
      <c r="AR13" s="39">
        <v>0.89761188146717241</v>
      </c>
      <c r="AS13" s="39">
        <v>0.88068313558332001</v>
      </c>
      <c r="AT13" s="39">
        <v>0.859130187717</v>
      </c>
      <c r="AU13" s="39">
        <v>0.83778433564401311</v>
      </c>
      <c r="AV13" s="39">
        <v>0.81911248335395637</v>
      </c>
      <c r="AW13" s="39">
        <v>0.80726560633059941</v>
      </c>
      <c r="AX13" s="39">
        <v>0.80164268649601023</v>
      </c>
      <c r="AY13" s="39">
        <v>0.80232762432836557</v>
      </c>
      <c r="AZ13" s="39">
        <v>0.80807354197162862</v>
      </c>
      <c r="BA13" s="39">
        <v>0.81670742519388262</v>
      </c>
      <c r="BB13" s="39">
        <v>0.82389940074610868</v>
      </c>
      <c r="BC13" s="39">
        <v>0.83056366684567517</v>
      </c>
      <c r="BD13" s="39">
        <v>0.83337916104142917</v>
      </c>
      <c r="BE13" s="39">
        <v>0.86360452078149885</v>
      </c>
      <c r="BF13" s="39">
        <v>0.86604619049996856</v>
      </c>
      <c r="BG13" s="39">
        <v>0.86176132327695154</v>
      </c>
      <c r="BH13" s="39">
        <v>0.84583172155925157</v>
      </c>
      <c r="BI13" s="39">
        <v>0.84798095825205433</v>
      </c>
      <c r="BJ13" s="39">
        <v>0.8500942113968547</v>
      </c>
      <c r="BK13" s="39">
        <v>0.8521735316053779</v>
      </c>
    </row>
    <row r="14" spans="1:63" x14ac:dyDescent="0.25">
      <c r="A14" s="25"/>
      <c r="B14" s="25" t="s">
        <v>315</v>
      </c>
      <c r="C14" s="38">
        <v>0</v>
      </c>
      <c r="D14" s="38">
        <v>0</v>
      </c>
      <c r="E14" s="38">
        <v>0</v>
      </c>
      <c r="F14" s="38">
        <v>0</v>
      </c>
      <c r="G14" s="38">
        <v>0</v>
      </c>
      <c r="H14" s="38">
        <v>0</v>
      </c>
      <c r="I14" s="38">
        <v>0</v>
      </c>
      <c r="J14" s="38">
        <v>0</v>
      </c>
      <c r="K14" s="38">
        <v>0</v>
      </c>
      <c r="L14" s="38">
        <v>0</v>
      </c>
      <c r="M14" s="38">
        <v>0</v>
      </c>
      <c r="N14" s="38">
        <v>0</v>
      </c>
      <c r="O14" s="38">
        <v>0</v>
      </c>
      <c r="P14" s="38">
        <v>0</v>
      </c>
      <c r="Q14" s="38">
        <v>0</v>
      </c>
      <c r="R14" s="38">
        <v>0</v>
      </c>
      <c r="S14" s="38">
        <v>0</v>
      </c>
      <c r="T14" s="38">
        <v>0</v>
      </c>
      <c r="U14" s="38">
        <v>0</v>
      </c>
      <c r="V14" s="38">
        <v>0</v>
      </c>
      <c r="W14" s="38">
        <v>0</v>
      </c>
      <c r="X14" s="38">
        <v>0</v>
      </c>
      <c r="Y14" s="38">
        <v>0</v>
      </c>
      <c r="Z14" s="38">
        <v>0</v>
      </c>
      <c r="AA14" s="38">
        <v>0</v>
      </c>
      <c r="AB14" s="38">
        <v>0</v>
      </c>
      <c r="AC14" s="38">
        <v>0</v>
      </c>
      <c r="AD14" s="38">
        <v>0</v>
      </c>
      <c r="AE14" s="38">
        <v>0</v>
      </c>
      <c r="AF14" s="38">
        <v>0</v>
      </c>
      <c r="AG14" s="38">
        <v>0</v>
      </c>
      <c r="AH14" s="38">
        <v>0</v>
      </c>
      <c r="AI14" s="38">
        <v>0</v>
      </c>
      <c r="AJ14" s="38">
        <v>0</v>
      </c>
      <c r="AK14" s="39">
        <v>1.9952225221946365E-2</v>
      </c>
      <c r="AL14" s="39">
        <v>1.8832602424737003E-2</v>
      </c>
      <c r="AM14" s="39">
        <v>1.9975506491360824E-2</v>
      </c>
      <c r="AN14" s="39">
        <v>2.0924188794834871E-2</v>
      </c>
      <c r="AO14" s="39">
        <v>2.1880823266402498E-2</v>
      </c>
      <c r="AP14" s="39">
        <v>2.2370932315126171E-2</v>
      </c>
      <c r="AQ14" s="39">
        <v>2.248930577526995E-2</v>
      </c>
      <c r="AR14" s="39">
        <v>2.2257216992693528E-2</v>
      </c>
      <c r="AS14" s="39">
        <v>2.1825950105141143E-2</v>
      </c>
      <c r="AT14" s="39">
        <v>2.128425809754244E-2</v>
      </c>
      <c r="AU14" s="39">
        <v>2.0744171437295008E-2</v>
      </c>
      <c r="AV14" s="39">
        <v>2.0270020029892796E-2</v>
      </c>
      <c r="AW14" s="39">
        <v>1.9971310173604605E-2</v>
      </c>
      <c r="AX14" s="39">
        <v>1.9825947576784228E-2</v>
      </c>
      <c r="AY14" s="39">
        <v>1.9832505044624995E-2</v>
      </c>
      <c r="AZ14" s="39">
        <v>1.9967900298234257E-2</v>
      </c>
      <c r="BA14" s="39">
        <v>2.0146631250022209E-2</v>
      </c>
      <c r="BB14" s="39">
        <v>2.0365475374081843E-2</v>
      </c>
      <c r="BC14" s="39">
        <v>2.0572077854061011E-2</v>
      </c>
      <c r="BD14" s="39">
        <v>2.0686903702146039E-2</v>
      </c>
      <c r="BE14" s="39">
        <v>2.1480399530576046E-2</v>
      </c>
      <c r="BF14" s="39">
        <v>2.1584053502727907E-2</v>
      </c>
      <c r="BG14" s="39">
        <v>2.1519612745573315E-2</v>
      </c>
      <c r="BH14" s="39">
        <v>2.1162641858504336E-2</v>
      </c>
      <c r="BI14" s="39">
        <v>2.1261422896165418E-2</v>
      </c>
      <c r="BJ14" s="39">
        <v>2.135459532535677E-2</v>
      </c>
      <c r="BK14" s="39">
        <v>2.1447741132562554E-2</v>
      </c>
    </row>
    <row r="15" spans="1:63" x14ac:dyDescent="0.25">
      <c r="A15" s="25" t="s">
        <v>33</v>
      </c>
      <c r="B15" s="25" t="s">
        <v>312</v>
      </c>
      <c r="C15" s="38">
        <v>8.049287060051169</v>
      </c>
      <c r="D15" s="38">
        <v>7.9064895769856642</v>
      </c>
      <c r="E15" s="38">
        <v>7.9478555778275046</v>
      </c>
      <c r="F15" s="38">
        <v>7.6133066703162156</v>
      </c>
      <c r="G15" s="38">
        <v>7.0730966539054299</v>
      </c>
      <c r="H15" s="38">
        <v>6.9580241431041534</v>
      </c>
      <c r="I15" s="38">
        <v>6.7129130374738226</v>
      </c>
      <c r="J15" s="38">
        <v>6.5109452537571872</v>
      </c>
      <c r="K15" s="38">
        <v>6.3467902043847788</v>
      </c>
      <c r="L15" s="38">
        <v>6.1067471448222701</v>
      </c>
      <c r="M15" s="38">
        <v>6.0032403723376371</v>
      </c>
      <c r="N15" s="38">
        <v>6.4068858289320101</v>
      </c>
      <c r="O15" s="38">
        <v>6.3414660245054435</v>
      </c>
      <c r="P15" s="38">
        <v>6.390256490231133</v>
      </c>
      <c r="Q15" s="38">
        <v>6.5068546771374942</v>
      </c>
      <c r="R15" s="38">
        <v>6.010560782121714</v>
      </c>
      <c r="S15" s="38">
        <v>6.0045067344635648</v>
      </c>
      <c r="T15" s="38">
        <v>6.3190930120153785</v>
      </c>
      <c r="U15" s="38">
        <v>6.4472407768531053</v>
      </c>
      <c r="V15" s="38">
        <v>6.223951689487107</v>
      </c>
      <c r="W15" s="38">
        <v>6.3973244857661591</v>
      </c>
      <c r="X15" s="38">
        <v>6.5623113720201394</v>
      </c>
      <c r="Y15" s="38">
        <v>6.7802426318360824</v>
      </c>
      <c r="Z15" s="38">
        <v>7.249430462247946</v>
      </c>
      <c r="AA15" s="38">
        <v>6.9226200429226283</v>
      </c>
      <c r="AB15" s="38">
        <v>6.9940786389093725</v>
      </c>
      <c r="AC15" s="38">
        <v>6.9710736776558937</v>
      </c>
      <c r="AD15" s="38">
        <v>6.8940983306679176</v>
      </c>
      <c r="AE15" s="38">
        <v>6.901977704239135</v>
      </c>
      <c r="AF15" s="38">
        <v>6.8238127590344044</v>
      </c>
      <c r="AG15" s="38">
        <v>6.8018730691384084</v>
      </c>
      <c r="AH15" s="38">
        <v>6.5561829333286097</v>
      </c>
      <c r="AI15" s="38">
        <v>6.3238847075276974</v>
      </c>
      <c r="AJ15" s="38">
        <v>6.1736612383948666</v>
      </c>
      <c r="AK15" s="39">
        <v>5.0039234708346578</v>
      </c>
      <c r="AL15" s="39">
        <v>4.007901485395986</v>
      </c>
      <c r="AM15" s="39">
        <v>3.9605651904953647</v>
      </c>
      <c r="AN15" s="39">
        <v>3.9005286677188229</v>
      </c>
      <c r="AO15" s="39">
        <v>3.8413599119479032</v>
      </c>
      <c r="AP15" s="39">
        <v>3.7896041365640016</v>
      </c>
      <c r="AQ15" s="39">
        <v>3.7492008056340818</v>
      </c>
      <c r="AR15" s="39">
        <v>3.6818194741744059</v>
      </c>
      <c r="AS15" s="39">
        <v>3.6139259853938066</v>
      </c>
      <c r="AT15" s="39">
        <v>3.5344411658600507</v>
      </c>
      <c r="AU15" s="39">
        <v>3.4623376511995816</v>
      </c>
      <c r="AV15" s="39">
        <v>3.3741919714145268</v>
      </c>
      <c r="AW15" s="39">
        <v>3.279816309735327</v>
      </c>
      <c r="AX15" s="39">
        <v>3.1879230804516467</v>
      </c>
      <c r="AY15" s="39">
        <v>3.0912427235267437</v>
      </c>
      <c r="AZ15" s="39">
        <v>3.003319338095364</v>
      </c>
      <c r="BA15" s="39">
        <v>2.9103791814706481</v>
      </c>
      <c r="BB15" s="39">
        <v>2.8497273295783478</v>
      </c>
      <c r="BC15" s="39">
        <v>2.7949499913521549</v>
      </c>
      <c r="BD15" s="39">
        <v>2.7299007319108375</v>
      </c>
      <c r="BE15" s="39">
        <v>2.6745314778171339</v>
      </c>
      <c r="BF15" s="39">
        <v>2.6132697174986665</v>
      </c>
      <c r="BG15" s="39">
        <v>2.5588803163657858</v>
      </c>
      <c r="BH15" s="39">
        <v>2.4979513778141995</v>
      </c>
      <c r="BI15" s="39">
        <v>2.4305433112135346</v>
      </c>
      <c r="BJ15" s="39">
        <v>2.3700164079008244</v>
      </c>
      <c r="BK15" s="39">
        <v>2.3047271250109325</v>
      </c>
    </row>
    <row r="16" spans="1:63" x14ac:dyDescent="0.25">
      <c r="A16" s="25"/>
      <c r="B16" s="25" t="s">
        <v>313</v>
      </c>
      <c r="C16" s="38">
        <v>4.9666663041326746</v>
      </c>
      <c r="D16" s="38">
        <v>4.8000953498227883</v>
      </c>
      <c r="E16" s="38">
        <v>4.7249836036988118</v>
      </c>
      <c r="F16" s="38">
        <v>4.4553424414979448</v>
      </c>
      <c r="G16" s="38">
        <v>4.0689854802428593</v>
      </c>
      <c r="H16" s="38">
        <v>3.9269375453984039</v>
      </c>
      <c r="I16" s="38">
        <v>3.7138279748840124</v>
      </c>
      <c r="J16" s="38">
        <v>3.5211311626609065</v>
      </c>
      <c r="K16" s="38">
        <v>3.374320221750057</v>
      </c>
      <c r="L16" s="38">
        <v>3.2634095931326534</v>
      </c>
      <c r="M16" s="38">
        <v>3.1388967417622879</v>
      </c>
      <c r="N16" s="38">
        <v>3.2712456775293641</v>
      </c>
      <c r="O16" s="38">
        <v>3.1486722554831856</v>
      </c>
      <c r="P16" s="38">
        <v>3.1607971775895813</v>
      </c>
      <c r="Q16" s="38">
        <v>3.1129989441805521</v>
      </c>
      <c r="R16" s="38">
        <v>2.9729184916291458</v>
      </c>
      <c r="S16" s="38">
        <v>3.0855510348191149</v>
      </c>
      <c r="T16" s="38">
        <v>3.3859791764769538</v>
      </c>
      <c r="U16" s="38">
        <v>3.5294904225706634</v>
      </c>
      <c r="V16" s="38">
        <v>3.516604861007858</v>
      </c>
      <c r="W16" s="38">
        <v>3.6268818417619952</v>
      </c>
      <c r="X16" s="38">
        <v>3.9216191415990309</v>
      </c>
      <c r="Y16" s="38">
        <v>4.1502696406710458</v>
      </c>
      <c r="Z16" s="38">
        <v>4.3968238352548932</v>
      </c>
      <c r="AA16" s="38">
        <v>4.3942600530881579</v>
      </c>
      <c r="AB16" s="38">
        <v>4.4626201889223323</v>
      </c>
      <c r="AC16" s="38">
        <v>4.4607380337290801</v>
      </c>
      <c r="AD16" s="38">
        <v>4.5505703668182251</v>
      </c>
      <c r="AE16" s="38">
        <v>4.5903887947108633</v>
      </c>
      <c r="AF16" s="38">
        <v>4.5783012450032059</v>
      </c>
      <c r="AG16" s="38">
        <v>4.6586400496811393</v>
      </c>
      <c r="AH16" s="38">
        <v>4.6295339812099234</v>
      </c>
      <c r="AI16" s="38">
        <v>4.5495275503243695</v>
      </c>
      <c r="AJ16" s="38">
        <v>4.4454620142630272</v>
      </c>
      <c r="AK16" s="39">
        <v>3.0508896530637539</v>
      </c>
      <c r="AL16" s="39">
        <v>2.6739448508378154</v>
      </c>
      <c r="AM16" s="39">
        <v>2.6268884782181243</v>
      </c>
      <c r="AN16" s="39">
        <v>2.5249899841794914</v>
      </c>
      <c r="AO16" s="39">
        <v>2.4631767407198519</v>
      </c>
      <c r="AP16" s="39">
        <v>2.4346809935353697</v>
      </c>
      <c r="AQ16" s="39">
        <v>2.3763016908470855</v>
      </c>
      <c r="AR16" s="39">
        <v>2.21792215022213</v>
      </c>
      <c r="AS16" s="39">
        <v>2.0770477634562901</v>
      </c>
      <c r="AT16" s="39">
        <v>1.9555585413876544</v>
      </c>
      <c r="AU16" s="39">
        <v>1.8355245768528075</v>
      </c>
      <c r="AV16" s="39">
        <v>1.7523570998172546</v>
      </c>
      <c r="AW16" s="39">
        <v>1.6805110203551115</v>
      </c>
      <c r="AX16" s="39">
        <v>1.6086276901638081</v>
      </c>
      <c r="AY16" s="39">
        <v>1.536134992199391</v>
      </c>
      <c r="AZ16" s="39">
        <v>1.4720537751830547</v>
      </c>
      <c r="BA16" s="39">
        <v>1.402285750707122</v>
      </c>
      <c r="BB16" s="39">
        <v>1.3747862413781688</v>
      </c>
      <c r="BC16" s="39">
        <v>1.350160551663947</v>
      </c>
      <c r="BD16" s="39">
        <v>1.3219140504771816</v>
      </c>
      <c r="BE16" s="39">
        <v>1.2971930378448291</v>
      </c>
      <c r="BF16" s="39">
        <v>1.2689106974266364</v>
      </c>
      <c r="BG16" s="39">
        <v>1.2441904947345226</v>
      </c>
      <c r="BH16" s="39">
        <v>1.2154388778586722</v>
      </c>
      <c r="BI16" s="39">
        <v>1.1875576927489475</v>
      </c>
      <c r="BJ16" s="39">
        <v>1.162293509810747</v>
      </c>
      <c r="BK16" s="39">
        <v>1.1340838096728689</v>
      </c>
    </row>
    <row r="17" spans="1:63" x14ac:dyDescent="0.25">
      <c r="A17" s="25"/>
      <c r="B17" s="25" t="s">
        <v>132</v>
      </c>
      <c r="C17" s="38">
        <v>12.419465916196131</v>
      </c>
      <c r="D17" s="38">
        <v>14.026840988995831</v>
      </c>
      <c r="E17" s="38">
        <v>15.585707256606645</v>
      </c>
      <c r="F17" s="38">
        <v>16.579059129796367</v>
      </c>
      <c r="G17" s="38">
        <v>16.367102988385557</v>
      </c>
      <c r="H17" s="38">
        <v>17.27374414393428</v>
      </c>
      <c r="I17" s="38">
        <v>17.976322540352605</v>
      </c>
      <c r="J17" s="38">
        <v>17.933486172284233</v>
      </c>
      <c r="K17" s="38">
        <v>17.407943842128315</v>
      </c>
      <c r="L17" s="38">
        <v>17.099069396040527</v>
      </c>
      <c r="M17" s="38">
        <v>17.517582715692928</v>
      </c>
      <c r="N17" s="38">
        <v>18.765902128884232</v>
      </c>
      <c r="O17" s="38">
        <v>18.768092288521554</v>
      </c>
      <c r="P17" s="38">
        <v>18.220001345357293</v>
      </c>
      <c r="Q17" s="38">
        <v>19.042735659876247</v>
      </c>
      <c r="R17" s="38">
        <v>17.940211516657936</v>
      </c>
      <c r="S17" s="38">
        <v>17.781265230359367</v>
      </c>
      <c r="T17" s="38">
        <v>18.106963650809817</v>
      </c>
      <c r="U17" s="38">
        <v>18.372607102561631</v>
      </c>
      <c r="V17" s="38">
        <v>17.813037739969307</v>
      </c>
      <c r="W17" s="38">
        <v>18.15120551765099</v>
      </c>
      <c r="X17" s="38">
        <v>18.427815031801615</v>
      </c>
      <c r="Y17" s="38">
        <v>17.522700586020861</v>
      </c>
      <c r="Z17" s="38">
        <v>15.582860392164402</v>
      </c>
      <c r="AA17" s="38">
        <v>15.503209037721508</v>
      </c>
      <c r="AB17" s="38">
        <v>15.208828065449174</v>
      </c>
      <c r="AC17" s="38">
        <v>15.255288148828795</v>
      </c>
      <c r="AD17" s="38">
        <v>14.991056255394724</v>
      </c>
      <c r="AE17" s="38">
        <v>14.791240993109051</v>
      </c>
      <c r="AF17" s="38">
        <v>14.590914868997922</v>
      </c>
      <c r="AG17" s="38">
        <v>14.644506561061037</v>
      </c>
      <c r="AH17" s="38">
        <v>14.483732435796565</v>
      </c>
      <c r="AI17" s="38">
        <v>14.121074648275593</v>
      </c>
      <c r="AJ17" s="38">
        <v>13.559081775595326</v>
      </c>
      <c r="AK17" s="39">
        <v>14.755897709568735</v>
      </c>
      <c r="AL17" s="39">
        <v>15.864262514609456</v>
      </c>
      <c r="AM17" s="39">
        <v>14.948986674496043</v>
      </c>
      <c r="AN17" s="39">
        <v>14.045040276614564</v>
      </c>
      <c r="AO17" s="39">
        <v>13.144900269835761</v>
      </c>
      <c r="AP17" s="39">
        <v>12.21857806198016</v>
      </c>
      <c r="AQ17" s="39">
        <v>11.321241882579841</v>
      </c>
      <c r="AR17" s="39">
        <v>10.941325420761306</v>
      </c>
      <c r="AS17" s="39">
        <v>10.580271072138503</v>
      </c>
      <c r="AT17" s="39">
        <v>10.2141896095956</v>
      </c>
      <c r="AU17" s="39">
        <v>9.8812520914700208</v>
      </c>
      <c r="AV17" s="39">
        <v>9.5524626194766959</v>
      </c>
      <c r="AW17" s="39">
        <v>9.2370747249183065</v>
      </c>
      <c r="AX17" s="39">
        <v>8.9264255436962419</v>
      </c>
      <c r="AY17" s="39">
        <v>8.6337652940434602</v>
      </c>
      <c r="AZ17" s="39">
        <v>8.348107440205494</v>
      </c>
      <c r="BA17" s="39">
        <v>8.0797886408105484</v>
      </c>
      <c r="BB17" s="39">
        <v>7.8866747108268331</v>
      </c>
      <c r="BC17" s="39">
        <v>7.7166146533275848</v>
      </c>
      <c r="BD17" s="39">
        <v>7.5448640405619694</v>
      </c>
      <c r="BE17" s="39">
        <v>7.3923684827179326</v>
      </c>
      <c r="BF17" s="39">
        <v>7.2364149094972321</v>
      </c>
      <c r="BG17" s="39">
        <v>7.0975591591285685</v>
      </c>
      <c r="BH17" s="39">
        <v>6.9537930533638175</v>
      </c>
      <c r="BI17" s="39">
        <v>6.8462852229415274</v>
      </c>
      <c r="BJ17" s="39">
        <v>6.7351262809976919</v>
      </c>
      <c r="BK17" s="39">
        <v>6.6296176897901695</v>
      </c>
    </row>
    <row r="18" spans="1:63" x14ac:dyDescent="0.25">
      <c r="A18" s="25"/>
      <c r="B18" s="25" t="s">
        <v>315</v>
      </c>
      <c r="C18" s="38">
        <v>0.16606986989985081</v>
      </c>
      <c r="D18" s="38">
        <v>0.1695968335600378</v>
      </c>
      <c r="E18" s="38">
        <v>0.17157188126214823</v>
      </c>
      <c r="F18" s="38">
        <v>0.17501792548262768</v>
      </c>
      <c r="G18" s="38">
        <v>0.16800089525563638</v>
      </c>
      <c r="H18" s="38">
        <v>0.169624205160573</v>
      </c>
      <c r="I18" s="38">
        <v>0.17020216533722374</v>
      </c>
      <c r="J18" s="38">
        <v>0.16747668775351607</v>
      </c>
      <c r="K18" s="38">
        <v>0.16522320559551482</v>
      </c>
      <c r="L18" s="38">
        <v>0.16166106216557902</v>
      </c>
      <c r="M18" s="38">
        <v>0.1610923055332697</v>
      </c>
      <c r="N18" s="38">
        <v>0.16805301615928417</v>
      </c>
      <c r="O18" s="38">
        <v>0.16197832277470059</v>
      </c>
      <c r="P18" s="38">
        <v>0.14625362200025688</v>
      </c>
      <c r="Q18" s="38">
        <v>0.12452421226018433</v>
      </c>
      <c r="R18" s="38">
        <v>0.11045244582307066</v>
      </c>
      <c r="S18" s="38">
        <v>0.10329609677895742</v>
      </c>
      <c r="T18" s="38">
        <v>0.10314195412870748</v>
      </c>
      <c r="U18" s="38">
        <v>0.1005186686128874</v>
      </c>
      <c r="V18" s="38">
        <v>9.1458910521800107E-2</v>
      </c>
      <c r="W18" s="38">
        <v>9.0650581872979544E-2</v>
      </c>
      <c r="X18" s="38">
        <v>8.7157478084059076E-2</v>
      </c>
      <c r="Y18" s="38">
        <v>8.5669553856949507E-2</v>
      </c>
      <c r="Z18" s="38">
        <v>8.4692452485546355E-2</v>
      </c>
      <c r="AA18" s="38">
        <v>8.1215844496313361E-2</v>
      </c>
      <c r="AB18" s="38">
        <v>7.3674576203821451E-2</v>
      </c>
      <c r="AC18" s="38">
        <v>6.9767468508232552E-2</v>
      </c>
      <c r="AD18" s="38">
        <v>6.4257686033896408E-2</v>
      </c>
      <c r="AE18" s="38">
        <v>6.0018655224989094E-2</v>
      </c>
      <c r="AF18" s="38">
        <v>5.4901658087494726E-2</v>
      </c>
      <c r="AG18" s="38">
        <v>5.2599364816874071E-2</v>
      </c>
      <c r="AH18" s="38">
        <v>5.1529632514737342E-2</v>
      </c>
      <c r="AI18" s="38">
        <v>5.0748137174377303E-2</v>
      </c>
      <c r="AJ18" s="38">
        <v>4.8130529133444309E-2</v>
      </c>
      <c r="AK18" s="39">
        <v>4.6756937561158105E-2</v>
      </c>
      <c r="AL18" s="39">
        <v>4.6125842957044395E-2</v>
      </c>
      <c r="AM18" s="39">
        <v>4.5770954093547304E-2</v>
      </c>
      <c r="AN18" s="39">
        <v>4.5199628844004365E-2</v>
      </c>
      <c r="AO18" s="39">
        <v>4.425390826847235E-2</v>
      </c>
      <c r="AP18" s="39">
        <v>4.2980366403883259E-2</v>
      </c>
      <c r="AQ18" s="39">
        <v>4.1757172573759174E-2</v>
      </c>
      <c r="AR18" s="39">
        <v>4.0168105991656072E-2</v>
      </c>
      <c r="AS18" s="39">
        <v>3.8139266257514078E-2</v>
      </c>
      <c r="AT18" s="39">
        <v>3.6576462934800318E-2</v>
      </c>
      <c r="AU18" s="39">
        <v>3.4763289392640596E-2</v>
      </c>
      <c r="AV18" s="39">
        <v>3.3457485927628788E-2</v>
      </c>
      <c r="AW18" s="39">
        <v>3.2119167206431126E-2</v>
      </c>
      <c r="AX18" s="39">
        <v>3.0473888654706075E-2</v>
      </c>
      <c r="AY18" s="39">
        <v>2.9286464276159628E-2</v>
      </c>
      <c r="AZ18" s="39">
        <v>2.7858308239543526E-2</v>
      </c>
      <c r="BA18" s="39">
        <v>2.6864178887323186E-2</v>
      </c>
      <c r="BB18" s="39">
        <v>2.6383585049898742E-2</v>
      </c>
      <c r="BC18" s="39">
        <v>2.5653834486008251E-2</v>
      </c>
      <c r="BD18" s="39">
        <v>2.5313971842959207E-2</v>
      </c>
      <c r="BE18" s="39">
        <v>2.471773819723054E-2</v>
      </c>
      <c r="BF18" s="39">
        <v>2.450485084628283E-2</v>
      </c>
      <c r="BG18" s="39">
        <v>2.4013854398496969E-2</v>
      </c>
      <c r="BH18" s="39">
        <v>2.3877952408528056E-2</v>
      </c>
      <c r="BI18" s="39">
        <v>2.395188570299037E-2</v>
      </c>
      <c r="BJ18" s="39">
        <v>2.3714410315918252E-2</v>
      </c>
      <c r="BK18" s="39">
        <v>2.3780452860921238E-2</v>
      </c>
    </row>
    <row r="19" spans="1:63" x14ac:dyDescent="0.25">
      <c r="A19" s="25" t="s">
        <v>225</v>
      </c>
      <c r="B19" s="25" t="s">
        <v>132</v>
      </c>
      <c r="C19" s="38">
        <v>6.1128333983457329E-2</v>
      </c>
      <c r="D19" s="38">
        <v>7.0823352711215745E-2</v>
      </c>
      <c r="E19" s="38">
        <v>6.8115706111225277E-2</v>
      </c>
      <c r="F19" s="38">
        <v>5.869919273666363E-2</v>
      </c>
      <c r="G19" s="38">
        <v>5.3184946345288975E-2</v>
      </c>
      <c r="H19" s="38">
        <v>5.3670136186961301E-2</v>
      </c>
      <c r="I19" s="38">
        <v>6.2544801037681647E-2</v>
      </c>
      <c r="J19" s="38">
        <v>6.3796878112655137E-2</v>
      </c>
      <c r="K19" s="38">
        <v>6.7113938049965419E-2</v>
      </c>
      <c r="L19" s="38">
        <v>7.0297996385940073E-2</v>
      </c>
      <c r="M19" s="38">
        <v>7.4246148921587846E-2</v>
      </c>
      <c r="N19" s="38">
        <v>7.8873939640060634E-2</v>
      </c>
      <c r="O19" s="38">
        <v>7.8105855392347434E-2</v>
      </c>
      <c r="P19" s="38">
        <v>8.0473283896121406E-2</v>
      </c>
      <c r="Q19" s="38">
        <v>8.2593329421411135E-2</v>
      </c>
      <c r="R19" s="38">
        <v>8.3966570955201367E-2</v>
      </c>
      <c r="S19" s="38">
        <v>8.4946792757044864E-2</v>
      </c>
      <c r="T19" s="38">
        <v>8.2319346122659773E-2</v>
      </c>
      <c r="U19" s="38">
        <v>7.8131125696601203E-2</v>
      </c>
      <c r="V19" s="38">
        <v>7.6822389939458724E-2</v>
      </c>
      <c r="W19" s="38">
        <v>7.3817218757280478E-2</v>
      </c>
      <c r="X19" s="38">
        <v>6.2196868848587668E-2</v>
      </c>
      <c r="Y19" s="38">
        <v>5.8552603270323744E-2</v>
      </c>
      <c r="Z19" s="38">
        <v>5.7303562305660229E-2</v>
      </c>
      <c r="AA19" s="38">
        <v>5.700928903220033E-2</v>
      </c>
      <c r="AB19" s="38">
        <v>5.4511207102873299E-2</v>
      </c>
      <c r="AC19" s="38">
        <v>5.3752513564140222E-2</v>
      </c>
      <c r="AD19" s="38">
        <v>5.2993820025407146E-2</v>
      </c>
      <c r="AE19" s="38">
        <v>5.3132530334923489E-2</v>
      </c>
      <c r="AF19" s="38">
        <v>5.6918543969899919E-2</v>
      </c>
      <c r="AG19" s="38">
        <v>5.1880248475177811E-2</v>
      </c>
      <c r="AH19" s="38">
        <v>5.078158504232641E-2</v>
      </c>
      <c r="AI19" s="38">
        <v>4.9292069662566801E-2</v>
      </c>
      <c r="AJ19" s="38">
        <v>4.8315263884804525E-2</v>
      </c>
      <c r="AK19" s="39">
        <v>4.8315263884804525E-2</v>
      </c>
      <c r="AL19" s="39">
        <v>4.8315263884804525E-2</v>
      </c>
      <c r="AM19" s="39">
        <v>4.8315263884804525E-2</v>
      </c>
      <c r="AN19" s="39">
        <v>4.8315263884804525E-2</v>
      </c>
      <c r="AO19" s="39">
        <v>4.8315263884804525E-2</v>
      </c>
      <c r="AP19" s="39">
        <v>4.8315263884804525E-2</v>
      </c>
      <c r="AQ19" s="39">
        <v>4.8315263884804525E-2</v>
      </c>
      <c r="AR19" s="39">
        <v>4.8315263884804525E-2</v>
      </c>
      <c r="AS19" s="39">
        <v>4.8315263884804525E-2</v>
      </c>
      <c r="AT19" s="39">
        <v>4.8315263884804525E-2</v>
      </c>
      <c r="AU19" s="39">
        <v>4.8315263884804525E-2</v>
      </c>
      <c r="AV19" s="39">
        <v>4.8315263884804525E-2</v>
      </c>
      <c r="AW19" s="39">
        <v>4.8315263884804525E-2</v>
      </c>
      <c r="AX19" s="39">
        <v>4.8315263884804525E-2</v>
      </c>
      <c r="AY19" s="39">
        <v>4.8315263884804525E-2</v>
      </c>
      <c r="AZ19" s="39">
        <v>4.8315263884804525E-2</v>
      </c>
      <c r="BA19" s="39">
        <v>4.8315263884804525E-2</v>
      </c>
      <c r="BB19" s="39">
        <v>4.8315263884804525E-2</v>
      </c>
      <c r="BC19" s="39">
        <v>4.8315263884804525E-2</v>
      </c>
      <c r="BD19" s="39">
        <v>4.8315263884804525E-2</v>
      </c>
      <c r="BE19" s="39">
        <v>4.8315263884804525E-2</v>
      </c>
      <c r="BF19" s="39">
        <v>4.8315263884804525E-2</v>
      </c>
      <c r="BG19" s="39">
        <v>4.8315263884804525E-2</v>
      </c>
      <c r="BH19" s="39">
        <v>4.8315263884804525E-2</v>
      </c>
      <c r="BI19" s="39">
        <v>4.8315263884804525E-2</v>
      </c>
      <c r="BJ19" s="39">
        <v>4.8315263884804525E-2</v>
      </c>
      <c r="BK19" s="39">
        <v>4.8315263884804525E-2</v>
      </c>
    </row>
    <row r="20" spans="1:63" x14ac:dyDescent="0.25">
      <c r="A20" s="25"/>
      <c r="B20" s="25" t="s">
        <v>315</v>
      </c>
      <c r="C20" s="38">
        <v>1.1448614826046841E-2</v>
      </c>
      <c r="D20" s="38">
        <v>1.3264377303320545E-2</v>
      </c>
      <c r="E20" s="38">
        <v>1.2757267081459514E-2</v>
      </c>
      <c r="F20" s="38">
        <v>1.09936653667645E-2</v>
      </c>
      <c r="G20" s="38">
        <v>9.960912159260895E-3</v>
      </c>
      <c r="H20" s="38">
        <v>1.0051782484899418E-2</v>
      </c>
      <c r="I20" s="38">
        <v>1.1713902372113252E-2</v>
      </c>
      <c r="J20" s="38">
        <v>1.1948401617058716E-2</v>
      </c>
      <c r="K20" s="38">
        <v>1.2569647757800151E-2</v>
      </c>
      <c r="L20" s="38">
        <v>1.3165984269802956E-2</v>
      </c>
      <c r="M20" s="38">
        <v>1.3905426598909193E-2</v>
      </c>
      <c r="N20" s="38">
        <v>1.4772157130869828E-2</v>
      </c>
      <c r="O20" s="38">
        <v>1.4628304024904238E-2</v>
      </c>
      <c r="P20" s="38">
        <v>1.5071695416451857E-2</v>
      </c>
      <c r="Q20" s="38">
        <v>1.5468754898545619E-2</v>
      </c>
      <c r="R20" s="38">
        <v>1.5725946815271976E-2</v>
      </c>
      <c r="S20" s="38">
        <v>1.5909530779075677E-2</v>
      </c>
      <c r="T20" s="38">
        <v>1.5417441063344041E-2</v>
      </c>
      <c r="U20" s="38">
        <v>1.4633036854364579E-2</v>
      </c>
      <c r="V20" s="38">
        <v>1.4387926107576459E-2</v>
      </c>
      <c r="W20" s="38">
        <v>1.3825093046227111E-2</v>
      </c>
      <c r="X20" s="38">
        <v>1.1648738783332996E-2</v>
      </c>
      <c r="Y20" s="38">
        <v>1.0304208776804345E-2</v>
      </c>
      <c r="Z20" s="38">
        <v>1.0084399952741402E-2</v>
      </c>
      <c r="AA20" s="38">
        <v>1.0032613130673638E-2</v>
      </c>
      <c r="AB20" s="38">
        <v>9.5929954825477518E-3</v>
      </c>
      <c r="AC20" s="38">
        <v>9.459479017282741E-3</v>
      </c>
      <c r="AD20" s="38">
        <v>9.3259625520177303E-3</v>
      </c>
      <c r="AE20" s="38">
        <v>9.3503730804813875E-3</v>
      </c>
      <c r="AF20" s="38">
        <v>1.0016643626071247E-2</v>
      </c>
      <c r="AG20" s="38">
        <v>9.1299939169683601E-3</v>
      </c>
      <c r="AH20" s="38">
        <v>8.9366488433893811E-3</v>
      </c>
      <c r="AI20" s="38">
        <v>8.6745208321300955E-3</v>
      </c>
      <c r="AJ20" s="38">
        <v>8.5026205218743309E-3</v>
      </c>
      <c r="AK20" s="39">
        <v>8.5026205218743309E-3</v>
      </c>
      <c r="AL20" s="39">
        <v>8.5026205218743309E-3</v>
      </c>
      <c r="AM20" s="39">
        <v>8.5026205218743309E-3</v>
      </c>
      <c r="AN20" s="39">
        <v>8.5026205218743309E-3</v>
      </c>
      <c r="AO20" s="39">
        <v>8.5026205218743309E-3</v>
      </c>
      <c r="AP20" s="39">
        <v>8.5026205218743309E-3</v>
      </c>
      <c r="AQ20" s="39">
        <v>8.5026205218743309E-3</v>
      </c>
      <c r="AR20" s="39">
        <v>8.5026205218743309E-3</v>
      </c>
      <c r="AS20" s="39">
        <v>8.5026205218743309E-3</v>
      </c>
      <c r="AT20" s="39">
        <v>8.5026205218743309E-3</v>
      </c>
      <c r="AU20" s="39">
        <v>8.5026205218743309E-3</v>
      </c>
      <c r="AV20" s="39">
        <v>8.5026205218743309E-3</v>
      </c>
      <c r="AW20" s="39">
        <v>8.5026205218743309E-3</v>
      </c>
      <c r="AX20" s="39">
        <v>8.5026205218743309E-3</v>
      </c>
      <c r="AY20" s="39">
        <v>8.5026205218743309E-3</v>
      </c>
      <c r="AZ20" s="39">
        <v>8.5026205218743309E-3</v>
      </c>
      <c r="BA20" s="39">
        <v>8.5026205218743309E-3</v>
      </c>
      <c r="BB20" s="39">
        <v>8.5026205218743309E-3</v>
      </c>
      <c r="BC20" s="39">
        <v>8.5026205218743309E-3</v>
      </c>
      <c r="BD20" s="39">
        <v>8.5026205218743309E-3</v>
      </c>
      <c r="BE20" s="39">
        <v>8.5026205218743309E-3</v>
      </c>
      <c r="BF20" s="39">
        <v>8.5026205218743309E-3</v>
      </c>
      <c r="BG20" s="39">
        <v>8.5026205218743309E-3</v>
      </c>
      <c r="BH20" s="39">
        <v>8.5026205218743309E-3</v>
      </c>
      <c r="BI20" s="39">
        <v>8.5026205218743309E-3</v>
      </c>
      <c r="BJ20" s="39">
        <v>8.5026205218743309E-3</v>
      </c>
      <c r="BK20" s="39">
        <v>8.5026205218743309E-3</v>
      </c>
    </row>
    <row r="21" spans="1:63" x14ac:dyDescent="0.25">
      <c r="A21" s="25" t="s">
        <v>2</v>
      </c>
      <c r="B21" s="25" t="s">
        <v>312</v>
      </c>
      <c r="C21" s="38">
        <v>4.7647032427893379</v>
      </c>
      <c r="D21" s="38">
        <v>5.0406138903673803</v>
      </c>
      <c r="E21" s="38">
        <v>5.5164336514358503</v>
      </c>
      <c r="F21" s="38">
        <v>5.8201486337041608</v>
      </c>
      <c r="G21" s="38">
        <v>5.6246285823760749</v>
      </c>
      <c r="H21" s="38">
        <v>5.8211136696235739</v>
      </c>
      <c r="I21" s="38">
        <v>5.8569236153525503</v>
      </c>
      <c r="J21" s="38">
        <v>6.268283029852447</v>
      </c>
      <c r="K21" s="38">
        <v>6.4804518499340578</v>
      </c>
      <c r="L21" s="38">
        <v>6.3630823341616516</v>
      </c>
      <c r="M21" s="38">
        <v>6.3654455437591553</v>
      </c>
      <c r="N21" s="38">
        <v>6.5456837302070356</v>
      </c>
      <c r="O21" s="38">
        <v>6.6732521040095092</v>
      </c>
      <c r="P21" s="38">
        <v>6.9547743797236565</v>
      </c>
      <c r="Q21" s="38">
        <v>6.9726191265356636</v>
      </c>
      <c r="R21" s="38">
        <v>7.5605572056086157</v>
      </c>
      <c r="S21" s="38">
        <v>8.0576127312064525</v>
      </c>
      <c r="T21" s="38">
        <v>8.8768002204252188</v>
      </c>
      <c r="U21" s="38">
        <v>8.3276592839045538</v>
      </c>
      <c r="V21" s="38">
        <v>8.6986617736770704</v>
      </c>
      <c r="W21" s="38">
        <v>9.1571287166149062</v>
      </c>
      <c r="X21" s="38">
        <v>8.7874943183249474</v>
      </c>
      <c r="Y21" s="38">
        <v>8.3258407419143587</v>
      </c>
      <c r="Z21" s="38">
        <v>7.9502718878632042</v>
      </c>
      <c r="AA21" s="38">
        <v>8.2039377458957787</v>
      </c>
      <c r="AB21" s="38">
        <v>8.154889944913263</v>
      </c>
      <c r="AC21" s="38">
        <v>7.7431769411505451</v>
      </c>
      <c r="AD21" s="38">
        <v>7.526384313361369</v>
      </c>
      <c r="AE21" s="38">
        <v>7.7314860416804558</v>
      </c>
      <c r="AF21" s="38">
        <v>7.4960427512812551</v>
      </c>
      <c r="AG21" s="38">
        <v>8.0502230310584704</v>
      </c>
      <c r="AH21" s="38">
        <v>7.989619971956941</v>
      </c>
      <c r="AI21" s="38">
        <v>7.4869829995977701</v>
      </c>
      <c r="AJ21" s="38">
        <v>7.0145378076010951</v>
      </c>
      <c r="AK21" s="39">
        <v>8.0378894903807154</v>
      </c>
      <c r="AL21" s="39">
        <v>7.7764325986046234</v>
      </c>
      <c r="AM21" s="39">
        <v>7.5664691576252636</v>
      </c>
      <c r="AN21" s="39">
        <v>7.2565633236086491</v>
      </c>
      <c r="AO21" s="39">
        <v>6.8158638346582263</v>
      </c>
      <c r="AP21" s="39">
        <v>6.57564877647639</v>
      </c>
      <c r="AQ21" s="39">
        <v>6.1715354787298375</v>
      </c>
      <c r="AR21" s="39">
        <v>6.0262999350815871</v>
      </c>
      <c r="AS21" s="39">
        <v>5.7740354779373151</v>
      </c>
      <c r="AT21" s="39">
        <v>5.6022897019373232</v>
      </c>
      <c r="AU21" s="39">
        <v>5.4346028521193652</v>
      </c>
      <c r="AV21" s="39">
        <v>5.2828687364960096</v>
      </c>
      <c r="AW21" s="39">
        <v>5.1004275164642534</v>
      </c>
      <c r="AX21" s="39">
        <v>4.9433916743242552</v>
      </c>
      <c r="AY21" s="39">
        <v>4.8252539998065878</v>
      </c>
      <c r="AZ21" s="39">
        <v>4.6508938065628564</v>
      </c>
      <c r="BA21" s="39">
        <v>4.5074782230650268</v>
      </c>
      <c r="BB21" s="39">
        <v>4.3779058766294989</v>
      </c>
      <c r="BC21" s="39">
        <v>4.2913844898022004</v>
      </c>
      <c r="BD21" s="39">
        <v>4.1825890107148087</v>
      </c>
      <c r="BE21" s="39">
        <v>4.0780106938167924</v>
      </c>
      <c r="BF21" s="39">
        <v>3.9859672231322865</v>
      </c>
      <c r="BG21" s="39">
        <v>3.9029364490467162</v>
      </c>
      <c r="BH21" s="39">
        <v>3.7880816262014472</v>
      </c>
      <c r="BI21" s="39">
        <v>3.7755813752192418</v>
      </c>
      <c r="BJ21" s="39">
        <v>3.7634749171748889</v>
      </c>
      <c r="BK21" s="39">
        <v>3.7529402560909575</v>
      </c>
    </row>
    <row r="22" spans="1:63" x14ac:dyDescent="0.25">
      <c r="A22" s="25"/>
      <c r="B22" s="25" t="s">
        <v>313</v>
      </c>
      <c r="C22" s="38">
        <v>9.977236586280263</v>
      </c>
      <c r="D22" s="38">
        <v>9.6620377531419752</v>
      </c>
      <c r="E22" s="38">
        <v>10.043092907236877</v>
      </c>
      <c r="F22" s="38">
        <v>10.032982698857589</v>
      </c>
      <c r="G22" s="38">
        <v>9.1882088342422765</v>
      </c>
      <c r="H22" s="38">
        <v>8.9908300829055552</v>
      </c>
      <c r="I22" s="38">
        <v>8.5501139795434025</v>
      </c>
      <c r="J22" s="38">
        <v>8.6045446641152346</v>
      </c>
      <c r="K22" s="38">
        <v>8.3612824838603892</v>
      </c>
      <c r="L22" s="38">
        <v>7.7060491228162702</v>
      </c>
      <c r="M22" s="38">
        <v>7.8099011090900001</v>
      </c>
      <c r="N22" s="38">
        <v>7.9086275111932816</v>
      </c>
      <c r="O22" s="38">
        <v>8.1722239078767398</v>
      </c>
      <c r="P22" s="38">
        <v>8.5171390530023174</v>
      </c>
      <c r="Q22" s="38">
        <v>8.5433498696520402</v>
      </c>
      <c r="R22" s="38">
        <v>8.7582130462796837</v>
      </c>
      <c r="S22" s="38">
        <v>8.8633503118474319</v>
      </c>
      <c r="T22" s="38">
        <v>9.472274265095102</v>
      </c>
      <c r="U22" s="38">
        <v>8.8595142862365357</v>
      </c>
      <c r="V22" s="38">
        <v>9.276896327911512</v>
      </c>
      <c r="W22" s="38">
        <v>9.5976398475189555</v>
      </c>
      <c r="X22" s="38">
        <v>9.3410905440373835</v>
      </c>
      <c r="Y22" s="38">
        <v>9.0114856191459172</v>
      </c>
      <c r="Z22" s="38">
        <v>8.6859450097462254</v>
      </c>
      <c r="AA22" s="38">
        <v>9.2812040625434182</v>
      </c>
      <c r="AB22" s="38">
        <v>9.3294336855539335</v>
      </c>
      <c r="AC22" s="38">
        <v>9.0522199001400967</v>
      </c>
      <c r="AD22" s="38">
        <v>9.31808751023582</v>
      </c>
      <c r="AE22" s="38">
        <v>9.6610222213157506</v>
      </c>
      <c r="AF22" s="38">
        <v>9.3926879817730882</v>
      </c>
      <c r="AG22" s="38">
        <v>10.09904745437097</v>
      </c>
      <c r="AH22" s="38">
        <v>10.072598975476971</v>
      </c>
      <c r="AI22" s="38">
        <v>9.4654898597921946</v>
      </c>
      <c r="AJ22" s="38">
        <v>8.8823536956912843</v>
      </c>
      <c r="AK22" s="39">
        <v>7.6220359370915443</v>
      </c>
      <c r="AL22" s="39">
        <v>7.7443180253346346</v>
      </c>
      <c r="AM22" s="39">
        <v>7.5753530361600463</v>
      </c>
      <c r="AN22" s="39">
        <v>7.4470423415731339</v>
      </c>
      <c r="AO22" s="39">
        <v>7.230252994246265</v>
      </c>
      <c r="AP22" s="39">
        <v>7.0700937462837352</v>
      </c>
      <c r="AQ22" s="39">
        <v>6.8570617712943278</v>
      </c>
      <c r="AR22" s="39">
        <v>6.7169134200713465</v>
      </c>
      <c r="AS22" s="39">
        <v>6.4980397999388009</v>
      </c>
      <c r="AT22" s="39">
        <v>6.3552935282661256</v>
      </c>
      <c r="AU22" s="39">
        <v>6.254875595910538</v>
      </c>
      <c r="AV22" s="39">
        <v>6.1707656510568558</v>
      </c>
      <c r="AW22" s="39">
        <v>6.0823598285623035</v>
      </c>
      <c r="AX22" s="39">
        <v>5.9767781454702043</v>
      </c>
      <c r="AY22" s="39">
        <v>5.8795113781495862</v>
      </c>
      <c r="AZ22" s="39">
        <v>5.767305628477672</v>
      </c>
      <c r="BA22" s="39">
        <v>5.6344008202485822</v>
      </c>
      <c r="BB22" s="39">
        <v>5.4895244662381995</v>
      </c>
      <c r="BC22" s="39">
        <v>5.3706550936217772</v>
      </c>
      <c r="BD22" s="39">
        <v>5.241482917147259</v>
      </c>
      <c r="BE22" s="39">
        <v>5.0952044379850099</v>
      </c>
      <c r="BF22" s="39">
        <v>4.9789917494458367</v>
      </c>
      <c r="BG22" s="39">
        <v>4.8601828516456784</v>
      </c>
      <c r="BH22" s="39">
        <v>4.6926148409701032</v>
      </c>
      <c r="BI22" s="39">
        <v>4.6700320737050021</v>
      </c>
      <c r="BJ22" s="39">
        <v>4.6455039853445523</v>
      </c>
      <c r="BK22" s="39">
        <v>4.6202151098223583</v>
      </c>
    </row>
    <row r="23" spans="1:63" x14ac:dyDescent="0.25">
      <c r="A23" s="25"/>
      <c r="B23" s="25" t="s">
        <v>314</v>
      </c>
      <c r="C23" s="38">
        <v>0</v>
      </c>
      <c r="D23" s="38">
        <v>0</v>
      </c>
      <c r="E23" s="38">
        <v>0</v>
      </c>
      <c r="F23" s="38">
        <v>0</v>
      </c>
      <c r="G23" s="38">
        <v>0</v>
      </c>
      <c r="H23" s="38">
        <v>0</v>
      </c>
      <c r="I23" s="38">
        <v>0</v>
      </c>
      <c r="J23" s="38">
        <v>0</v>
      </c>
      <c r="K23" s="38">
        <v>0</v>
      </c>
      <c r="L23" s="38">
        <v>0</v>
      </c>
      <c r="M23" s="38">
        <v>0</v>
      </c>
      <c r="N23" s="38">
        <v>0</v>
      </c>
      <c r="O23" s="38">
        <v>0</v>
      </c>
      <c r="P23" s="38">
        <v>0</v>
      </c>
      <c r="Q23" s="38">
        <v>0</v>
      </c>
      <c r="R23" s="38">
        <v>0</v>
      </c>
      <c r="S23" s="38">
        <v>0</v>
      </c>
      <c r="T23" s="38">
        <v>0</v>
      </c>
      <c r="U23" s="38">
        <v>0</v>
      </c>
      <c r="V23" s="38">
        <v>0</v>
      </c>
      <c r="W23" s="38">
        <v>0</v>
      </c>
      <c r="X23" s="38">
        <v>0</v>
      </c>
      <c r="Y23" s="38">
        <v>0</v>
      </c>
      <c r="Z23" s="38">
        <v>0</v>
      </c>
      <c r="AA23" s="38">
        <v>0</v>
      </c>
      <c r="AB23" s="38">
        <v>0</v>
      </c>
      <c r="AC23" s="38">
        <v>0</v>
      </c>
      <c r="AD23" s="38">
        <v>0</v>
      </c>
      <c r="AE23" s="38">
        <v>0</v>
      </c>
      <c r="AF23" s="38">
        <v>4.0697153124806898E-4</v>
      </c>
      <c r="AG23" s="38">
        <v>1.2683697398113491E-2</v>
      </c>
      <c r="AH23" s="38">
        <v>1.2812709925849975E-2</v>
      </c>
      <c r="AI23" s="38">
        <v>1.3551587039846656E-2</v>
      </c>
      <c r="AJ23" s="38">
        <v>1.0941812851299889E-2</v>
      </c>
      <c r="AK23" s="39">
        <v>1.0716432813239526E-2</v>
      </c>
      <c r="AL23" s="39">
        <v>1.066982358812393E-2</v>
      </c>
      <c r="AM23" s="39">
        <v>1.0497139212837171E-2</v>
      </c>
      <c r="AN23" s="39">
        <v>1.0374290249875254E-2</v>
      </c>
      <c r="AO23" s="39">
        <v>1.0106083171000691E-2</v>
      </c>
      <c r="AP23" s="39">
        <v>9.8959685596742564E-3</v>
      </c>
      <c r="AQ23" s="39">
        <v>9.6256977440297448E-3</v>
      </c>
      <c r="AR23" s="39">
        <v>9.5488834697127767E-3</v>
      </c>
      <c r="AS23" s="39">
        <v>9.3802217953140761E-3</v>
      </c>
      <c r="AT23" s="39">
        <v>9.2548444936439017E-3</v>
      </c>
      <c r="AU23" s="39">
        <v>9.1937663554731881E-3</v>
      </c>
      <c r="AV23" s="39">
        <v>9.1098389369937399E-3</v>
      </c>
      <c r="AW23" s="39">
        <v>9.0087991703380818E-3</v>
      </c>
      <c r="AX23" s="39">
        <v>8.9017932243177483E-3</v>
      </c>
      <c r="AY23" s="39">
        <v>8.7942127418267693E-3</v>
      </c>
      <c r="AZ23" s="39">
        <v>8.6702116521865467E-3</v>
      </c>
      <c r="BA23" s="39">
        <v>8.5262328020408642E-3</v>
      </c>
      <c r="BB23" s="39">
        <v>8.3875356602568715E-3</v>
      </c>
      <c r="BC23" s="39">
        <v>8.2845472532440956E-3</v>
      </c>
      <c r="BD23" s="39">
        <v>8.158597523246762E-3</v>
      </c>
      <c r="BE23" s="39">
        <v>8.0189836094906267E-3</v>
      </c>
      <c r="BF23" s="39">
        <v>7.9115182234124788E-3</v>
      </c>
      <c r="BG23" s="39">
        <v>7.8029028187995148E-3</v>
      </c>
      <c r="BH23" s="39">
        <v>7.6342441981378214E-3</v>
      </c>
      <c r="BI23" s="39">
        <v>7.6342441981378214E-3</v>
      </c>
      <c r="BJ23" s="39">
        <v>7.6342441981378214E-3</v>
      </c>
      <c r="BK23" s="39">
        <v>7.6342441981378214E-3</v>
      </c>
    </row>
    <row r="24" spans="1:63" x14ac:dyDescent="0.25">
      <c r="A24" s="25"/>
      <c r="B24" s="25" t="s">
        <v>132</v>
      </c>
      <c r="C24" s="38">
        <v>3.4197941501867009</v>
      </c>
      <c r="D24" s="38">
        <v>3.7095624317768019</v>
      </c>
      <c r="E24" s="38">
        <v>4.4281367830946934</v>
      </c>
      <c r="F24" s="38">
        <v>5.0980434131972752</v>
      </c>
      <c r="G24" s="38">
        <v>5.2786823405845649</v>
      </c>
      <c r="H24" s="38">
        <v>6.1648323782660581</v>
      </c>
      <c r="I24" s="38">
        <v>6.8726086288049055</v>
      </c>
      <c r="J24" s="38">
        <v>8.0553263492759744</v>
      </c>
      <c r="K24" s="38">
        <v>8.9835792586334957</v>
      </c>
      <c r="L24" s="38">
        <v>9.4951629501542048</v>
      </c>
      <c r="M24" s="38">
        <v>10.49946857062883</v>
      </c>
      <c r="N24" s="38">
        <v>11.570423139158153</v>
      </c>
      <c r="O24" s="38">
        <v>12.51532718316453</v>
      </c>
      <c r="P24" s="38">
        <v>13.600747496961338</v>
      </c>
      <c r="Q24" s="38">
        <v>13.680717062059452</v>
      </c>
      <c r="R24" s="38">
        <v>10.499649011183251</v>
      </c>
      <c r="S24" s="38">
        <v>7.1877470813690829</v>
      </c>
      <c r="T24" s="38">
        <v>4.1726472226036257</v>
      </c>
      <c r="U24" s="38">
        <v>3.5195530517432596</v>
      </c>
      <c r="V24" s="38">
        <v>3.3320344716844961</v>
      </c>
      <c r="W24" s="38">
        <v>3.3255187795288288</v>
      </c>
      <c r="X24" s="38">
        <v>2.9818782922913809</v>
      </c>
      <c r="Y24" s="38">
        <v>2.6939166488685227</v>
      </c>
      <c r="Z24" s="38">
        <v>2.7090917410963615</v>
      </c>
      <c r="AA24" s="38">
        <v>2.6297723519190224</v>
      </c>
      <c r="AB24" s="38">
        <v>2.539475397984313</v>
      </c>
      <c r="AC24" s="38">
        <v>2.4130825736492025</v>
      </c>
      <c r="AD24" s="38">
        <v>2.4178267855095958</v>
      </c>
      <c r="AE24" s="38">
        <v>2.7204613798290289</v>
      </c>
      <c r="AF24" s="38">
        <v>2.2307790026602135</v>
      </c>
      <c r="AG24" s="38">
        <v>1.9506186634549314</v>
      </c>
      <c r="AH24" s="38">
        <v>1.9419569543180153</v>
      </c>
      <c r="AI24" s="38">
        <v>1.7310364469779658</v>
      </c>
      <c r="AJ24" s="38">
        <v>1.4717143321689583</v>
      </c>
      <c r="AK24" s="39">
        <v>1.4041359609289286</v>
      </c>
      <c r="AL24" s="39">
        <v>1.3606696752811238</v>
      </c>
      <c r="AM24" s="39">
        <v>1.2986195934676323</v>
      </c>
      <c r="AN24" s="39">
        <v>1.2438835432082218</v>
      </c>
      <c r="AO24" s="39">
        <v>1.1717645489194157</v>
      </c>
      <c r="AP24" s="39">
        <v>1.1096338843911862</v>
      </c>
      <c r="AQ24" s="39">
        <v>1.0425805741787229</v>
      </c>
      <c r="AR24" s="39">
        <v>1.0284394517897493</v>
      </c>
      <c r="AS24" s="39">
        <v>1.0045553658152502</v>
      </c>
      <c r="AT24" s="39">
        <v>0.98411038104240867</v>
      </c>
      <c r="AU24" s="39">
        <v>0.97193565379808244</v>
      </c>
      <c r="AV24" s="39">
        <v>0.95743502705131667</v>
      </c>
      <c r="AW24" s="39">
        <v>0.94125071603486776</v>
      </c>
      <c r="AX24" s="39">
        <v>0.92457115892212494</v>
      </c>
      <c r="AY24" s="39">
        <v>0.90630025729372854</v>
      </c>
      <c r="AZ24" s="39">
        <v>0.88809464361561619</v>
      </c>
      <c r="BA24" s="39">
        <v>0.86801039126887647</v>
      </c>
      <c r="BB24" s="39">
        <v>0.83167737724170121</v>
      </c>
      <c r="BC24" s="39">
        <v>0.79893582735093427</v>
      </c>
      <c r="BD24" s="39">
        <v>0.76545041567944294</v>
      </c>
      <c r="BE24" s="39">
        <v>0.73115841516292501</v>
      </c>
      <c r="BF24" s="39">
        <v>0.70045062328276153</v>
      </c>
      <c r="BG24" s="39">
        <v>0.66566533612990009</v>
      </c>
      <c r="BH24" s="39">
        <v>0.63103088980913113</v>
      </c>
      <c r="BI24" s="39">
        <v>0.61099383050960265</v>
      </c>
      <c r="BJ24" s="39">
        <v>0.59049736359906324</v>
      </c>
      <c r="BK24" s="39">
        <v>0.57029324702710682</v>
      </c>
    </row>
    <row r="25" spans="1:63" x14ac:dyDescent="0.25">
      <c r="A25" s="25"/>
      <c r="B25" s="25" t="s">
        <v>315</v>
      </c>
      <c r="C25" s="37">
        <v>0</v>
      </c>
      <c r="D25" s="37">
        <v>1.2555121519554864E-4</v>
      </c>
      <c r="E25" s="37">
        <v>3.1608848005366659E-4</v>
      </c>
      <c r="F25" s="37">
        <v>4.6946425200853064E-4</v>
      </c>
      <c r="G25" s="37">
        <v>5.8131762628271192E-4</v>
      </c>
      <c r="H25" s="37">
        <v>7.7821315344248131E-4</v>
      </c>
      <c r="I25" s="37">
        <v>9.1117745578708624E-4</v>
      </c>
      <c r="J25" s="37">
        <v>1.1082587836467833E-3</v>
      </c>
      <c r="K25" s="37">
        <v>1.329693983346758E-3</v>
      </c>
      <c r="L25" s="37">
        <v>1.434789533619929E-3</v>
      </c>
      <c r="M25" s="37">
        <v>1.4654696487092008E-3</v>
      </c>
      <c r="N25" s="37">
        <v>1.3143496415626821E-3</v>
      </c>
      <c r="O25" s="37">
        <v>1.0174437308588305E-3</v>
      </c>
      <c r="P25" s="37">
        <v>1.0359642724720099E-3</v>
      </c>
      <c r="Q25" s="37">
        <v>1.0421840861938609E-3</v>
      </c>
      <c r="R25" s="37">
        <v>1.0385735997773052E-3</v>
      </c>
      <c r="S25" s="37">
        <v>1.016803349805682E-3</v>
      </c>
      <c r="T25" s="37">
        <v>8.7335375915790017E-4</v>
      </c>
      <c r="U25" s="37">
        <v>6.6989575611639074E-4</v>
      </c>
      <c r="V25" s="37">
        <v>6.2018278357208931E-4</v>
      </c>
      <c r="W25" s="37">
        <v>6.3649362924176277E-4</v>
      </c>
      <c r="X25" s="37">
        <v>2.4932661772623872E-4</v>
      </c>
      <c r="Y25" s="37">
        <v>5.25739689435241E-4</v>
      </c>
      <c r="Z25" s="37">
        <v>5.0805056525671298E-4</v>
      </c>
      <c r="AA25" s="47">
        <v>2.9276919429167998E-4</v>
      </c>
      <c r="AB25" s="47">
        <v>2.444953852199832E-4</v>
      </c>
      <c r="AC25" s="47">
        <v>2.8359307936687728E-4</v>
      </c>
      <c r="AD25" s="47">
        <v>3.3820684418693132E-4</v>
      </c>
      <c r="AE25" s="47">
        <v>3.8626949176776573E-4</v>
      </c>
      <c r="AF25" s="37">
        <v>5.4905622536446767E-4</v>
      </c>
      <c r="AG25" s="37">
        <v>1.6785737974224016E-3</v>
      </c>
      <c r="AH25" s="37">
        <v>1.6493613047415786E-3</v>
      </c>
      <c r="AI25" s="37">
        <v>1.6750181683361858E-3</v>
      </c>
      <c r="AJ25" s="37">
        <v>1.4472677489167851E-3</v>
      </c>
      <c r="AK25" s="46">
        <v>1.4586308498329402E-3</v>
      </c>
      <c r="AL25" s="46">
        <v>1.4949739001124374E-3</v>
      </c>
      <c r="AM25" s="46">
        <v>1.5090881815732887E-3</v>
      </c>
      <c r="AN25" s="46">
        <v>1.5272493750413917E-3</v>
      </c>
      <c r="AO25" s="46">
        <v>1.5243799069574017E-3</v>
      </c>
      <c r="AP25" s="46">
        <v>1.5260731615766292E-3</v>
      </c>
      <c r="AQ25" s="46">
        <v>1.5536329769037203E-3</v>
      </c>
      <c r="AR25" s="46">
        <v>1.541235400635873E-3</v>
      </c>
      <c r="AS25" s="46">
        <v>1.5111774022105581E-3</v>
      </c>
      <c r="AT25" s="46">
        <v>1.4909788055870712E-3</v>
      </c>
      <c r="AU25" s="46">
        <v>1.4783598050858572E-3</v>
      </c>
      <c r="AV25" s="46">
        <v>1.4648639492801099E-3</v>
      </c>
      <c r="AW25" s="46">
        <v>1.4486172018454274E-3</v>
      </c>
      <c r="AX25" s="46">
        <v>1.4314103997995814E-3</v>
      </c>
      <c r="AY25" s="46">
        <v>1.4114534331805815E-3</v>
      </c>
      <c r="AZ25" s="46">
        <v>1.3915518393939035E-3</v>
      </c>
      <c r="BA25" s="46">
        <v>1.368443690924251E-3</v>
      </c>
      <c r="BB25" s="46">
        <v>1.3461833026953091E-3</v>
      </c>
      <c r="BC25" s="46">
        <v>1.3271500191995237E-3</v>
      </c>
      <c r="BD25" s="46">
        <v>1.3069730575269039E-3</v>
      </c>
      <c r="BE25" s="46">
        <v>1.2821838636954783E-3</v>
      </c>
      <c r="BF25" s="46">
        <v>1.2650006834463289E-3</v>
      </c>
      <c r="BG25" s="46">
        <v>1.2476339382946078E-3</v>
      </c>
      <c r="BH25" s="46">
        <v>1.2183585998359547E-3</v>
      </c>
      <c r="BI25" s="46">
        <v>1.2183585998359547E-3</v>
      </c>
      <c r="BJ25" s="46">
        <v>1.2160512789631587E-3</v>
      </c>
      <c r="BK25" s="46">
        <v>1.2160512789631587E-3</v>
      </c>
    </row>
    <row r="26" spans="1:63" x14ac:dyDescent="0.25">
      <c r="A26" s="25" t="s">
        <v>3</v>
      </c>
      <c r="B26" s="25" t="s">
        <v>312</v>
      </c>
      <c r="C26" s="38">
        <v>3.0458809623234311</v>
      </c>
      <c r="D26" s="38">
        <v>3.3699523094972887</v>
      </c>
      <c r="E26" s="38">
        <v>3.8089067637689298</v>
      </c>
      <c r="F26" s="38">
        <v>4.1525514096241274</v>
      </c>
      <c r="G26" s="38">
        <v>4.163254914612561</v>
      </c>
      <c r="H26" s="38">
        <v>4.0922401539961513</v>
      </c>
      <c r="I26" s="38">
        <v>4.1058225712469198</v>
      </c>
      <c r="J26" s="38">
        <v>4.2406630165398829</v>
      </c>
      <c r="K26" s="38">
        <v>4.6010780805423295</v>
      </c>
      <c r="L26" s="38">
        <v>4.5578425958085269</v>
      </c>
      <c r="M26" s="38">
        <v>4.4296833681745289</v>
      </c>
      <c r="N26" s="38">
        <v>4.5649078453091922</v>
      </c>
      <c r="O26" s="38">
        <v>4.7292234614869093</v>
      </c>
      <c r="P26" s="38">
        <v>4.6820109080047159</v>
      </c>
      <c r="Q26" s="38">
        <v>4.7931172205473125</v>
      </c>
      <c r="R26" s="38">
        <v>5.4993242885147851</v>
      </c>
      <c r="S26" s="38">
        <v>5.0380859024604447</v>
      </c>
      <c r="T26" s="38">
        <v>5.6884186090910411</v>
      </c>
      <c r="U26" s="38">
        <v>5.6731714697204083</v>
      </c>
      <c r="V26" s="38">
        <v>5.7833533315920098</v>
      </c>
      <c r="W26" s="38">
        <v>6.0126794786258335</v>
      </c>
      <c r="X26" s="38">
        <v>6.1310429668563424</v>
      </c>
      <c r="Y26" s="38">
        <v>5.994838784415661</v>
      </c>
      <c r="Z26" s="38">
        <v>5.3427969337113179</v>
      </c>
      <c r="AA26" s="38">
        <v>5.4829866310249793</v>
      </c>
      <c r="AB26" s="38">
        <v>5.6420857331528991</v>
      </c>
      <c r="AC26" s="38">
        <v>5.7540257626685074</v>
      </c>
      <c r="AD26" s="38">
        <v>5.6613913348084486</v>
      </c>
      <c r="AE26" s="38">
        <v>5.7359882347983087</v>
      </c>
      <c r="AF26" s="38">
        <v>5.615010037782449</v>
      </c>
      <c r="AG26" s="38">
        <v>5.6902942776060499</v>
      </c>
      <c r="AH26" s="38">
        <v>5.879852544370646</v>
      </c>
      <c r="AI26" s="38">
        <v>5.6099974364789924</v>
      </c>
      <c r="AJ26" s="38">
        <v>5.1444787375907728</v>
      </c>
      <c r="AK26" s="39">
        <v>4.5510810691627466</v>
      </c>
      <c r="AL26" s="39">
        <v>4.3555970543870144</v>
      </c>
      <c r="AM26" s="39">
        <v>3.9274986444861351</v>
      </c>
      <c r="AN26" s="39">
        <v>3.7175500215062636</v>
      </c>
      <c r="AO26" s="39">
        <v>3.2311675069618611</v>
      </c>
      <c r="AP26" s="39">
        <v>2.9052548097264208</v>
      </c>
      <c r="AQ26" s="39">
        <v>2.7582847313249204</v>
      </c>
      <c r="AR26" s="39">
        <v>2.6440850113222996</v>
      </c>
      <c r="AS26" s="39">
        <v>2.5965270393660229</v>
      </c>
      <c r="AT26" s="39">
        <v>2.1385352768133412</v>
      </c>
      <c r="AU26" s="39">
        <v>2.090656370527495</v>
      </c>
      <c r="AV26" s="39">
        <v>2.0813320602520391</v>
      </c>
      <c r="AW26" s="39">
        <v>2.0591681716131185</v>
      </c>
      <c r="AX26" s="39">
        <v>2.0325170787422007</v>
      </c>
      <c r="AY26" s="39">
        <v>1.873948491400133</v>
      </c>
      <c r="AZ26" s="39">
        <v>1.8482771576115173</v>
      </c>
      <c r="BA26" s="39">
        <v>1.8176470607573207</v>
      </c>
      <c r="BB26" s="39">
        <v>1.7914840758403534</v>
      </c>
      <c r="BC26" s="39">
        <v>1.7622153601468167</v>
      </c>
      <c r="BD26" s="39">
        <v>1.4372940617578358</v>
      </c>
      <c r="BE26" s="39">
        <v>1.4142630590439291</v>
      </c>
      <c r="BF26" s="39">
        <v>1.3911811712183526</v>
      </c>
      <c r="BG26" s="39">
        <v>1.3768719109274994</v>
      </c>
      <c r="BH26" s="39">
        <v>1.3579251375203871</v>
      </c>
      <c r="BI26" s="39">
        <v>1.0866823277797928</v>
      </c>
      <c r="BJ26" s="39">
        <v>1.0834934008608919</v>
      </c>
      <c r="BK26" s="39">
        <v>1.0803050305270838</v>
      </c>
    </row>
    <row r="27" spans="1:63" x14ac:dyDescent="0.25">
      <c r="A27" s="25"/>
      <c r="B27" s="25" t="s">
        <v>313</v>
      </c>
      <c r="C27" s="38">
        <v>2.4430787898262749</v>
      </c>
      <c r="D27" s="38">
        <v>2.6452005652524213</v>
      </c>
      <c r="E27" s="38">
        <v>2.9275004477120863</v>
      </c>
      <c r="F27" s="38">
        <v>3.3050695482141008</v>
      </c>
      <c r="G27" s="38">
        <v>3.4267721767341861</v>
      </c>
      <c r="H27" s="38">
        <v>3.4806489787846764</v>
      </c>
      <c r="I27" s="38">
        <v>3.6095431689758772</v>
      </c>
      <c r="J27" s="38">
        <v>3.8500755604953976</v>
      </c>
      <c r="K27" s="38">
        <v>4.3094381272736095</v>
      </c>
      <c r="L27" s="38">
        <v>4.4073075487906932</v>
      </c>
      <c r="M27" s="38">
        <v>4.3854630483896102</v>
      </c>
      <c r="N27" s="38">
        <v>4.6276031291308959</v>
      </c>
      <c r="O27" s="38">
        <v>4.8514921819338541</v>
      </c>
      <c r="P27" s="38">
        <v>4.91908529269719</v>
      </c>
      <c r="Q27" s="38">
        <v>5.1581914968231279</v>
      </c>
      <c r="R27" s="38">
        <v>5.9022562568058197</v>
      </c>
      <c r="S27" s="38">
        <v>5.5332813399466438</v>
      </c>
      <c r="T27" s="38">
        <v>6.3376762815933096</v>
      </c>
      <c r="U27" s="38">
        <v>6.5051656542820986</v>
      </c>
      <c r="V27" s="38">
        <v>6.6682797973201513</v>
      </c>
      <c r="W27" s="38">
        <v>6.932695755741582</v>
      </c>
      <c r="X27" s="38">
        <v>7.1933475886309299</v>
      </c>
      <c r="Y27" s="38">
        <v>7.1636184445987823</v>
      </c>
      <c r="Z27" s="38">
        <v>6.6151357664240482</v>
      </c>
      <c r="AA27" s="38">
        <v>6.7969347909592095</v>
      </c>
      <c r="AB27" s="38">
        <v>7.0496183685071205</v>
      </c>
      <c r="AC27" s="38">
        <v>7.2997130987888941</v>
      </c>
      <c r="AD27" s="38">
        <v>7.3323177265639501</v>
      </c>
      <c r="AE27" s="38">
        <v>7.48029792211985</v>
      </c>
      <c r="AF27" s="38">
        <v>7.3665199195000097</v>
      </c>
      <c r="AG27" s="38">
        <v>7.5322863344401672</v>
      </c>
      <c r="AH27" s="38">
        <v>7.7978468038006152</v>
      </c>
      <c r="AI27" s="38">
        <v>7.4245334113914421</v>
      </c>
      <c r="AJ27" s="38">
        <v>6.8474408688197617</v>
      </c>
      <c r="AK27" s="39">
        <v>5.2530845381486824</v>
      </c>
      <c r="AL27" s="39">
        <v>5.0628470916720127</v>
      </c>
      <c r="AM27" s="39">
        <v>4.8821122809713318</v>
      </c>
      <c r="AN27" s="39">
        <v>4.6196132030386137</v>
      </c>
      <c r="AO27" s="39">
        <v>4.0441173737110976</v>
      </c>
      <c r="AP27" s="39">
        <v>3.9437012530613691</v>
      </c>
      <c r="AQ27" s="39">
        <v>3.7713468923724704</v>
      </c>
      <c r="AR27" s="39">
        <v>3.5878427127104149</v>
      </c>
      <c r="AS27" s="39">
        <v>3.4720052990380963</v>
      </c>
      <c r="AT27" s="39">
        <v>3.07765023609694</v>
      </c>
      <c r="AU27" s="39">
        <v>3.0080132209697568</v>
      </c>
      <c r="AV27" s="39">
        <v>3.0117046638253293</v>
      </c>
      <c r="AW27" s="39">
        <v>3.0174379370021414</v>
      </c>
      <c r="AX27" s="39">
        <v>3.0086927648491941</v>
      </c>
      <c r="AY27" s="39">
        <v>3.0306701151665427</v>
      </c>
      <c r="AZ27" s="39">
        <v>3.0214236860732266</v>
      </c>
      <c r="BA27" s="39">
        <v>2.9941277538735291</v>
      </c>
      <c r="BB27" s="39">
        <v>2.9390280631726413</v>
      </c>
      <c r="BC27" s="39">
        <v>2.8940355770237596</v>
      </c>
      <c r="BD27" s="39">
        <v>2.5826965546015948</v>
      </c>
      <c r="BE27" s="39">
        <v>2.535356976887245</v>
      </c>
      <c r="BF27" s="39">
        <v>2.4899567902415911</v>
      </c>
      <c r="BG27" s="39">
        <v>2.4547716028669364</v>
      </c>
      <c r="BH27" s="39">
        <v>2.4027392353649439</v>
      </c>
      <c r="BI27" s="39">
        <v>2.1473373877024851</v>
      </c>
      <c r="BJ27" s="39">
        <v>2.1507952699212232</v>
      </c>
      <c r="BK27" s="39">
        <v>2.154253413908076</v>
      </c>
    </row>
    <row r="28" spans="1:63" x14ac:dyDescent="0.25">
      <c r="A28" s="25"/>
      <c r="B28" s="25" t="s">
        <v>314</v>
      </c>
      <c r="C28" s="38">
        <v>0</v>
      </c>
      <c r="D28" s="38">
        <v>0</v>
      </c>
      <c r="E28" s="38">
        <v>0</v>
      </c>
      <c r="F28" s="38">
        <v>0</v>
      </c>
      <c r="G28" s="38">
        <v>0</v>
      </c>
      <c r="H28" s="38">
        <v>0</v>
      </c>
      <c r="I28" s="38">
        <v>0</v>
      </c>
      <c r="J28" s="38">
        <v>0</v>
      </c>
      <c r="K28" s="38">
        <v>0</v>
      </c>
      <c r="L28" s="38">
        <v>0</v>
      </c>
      <c r="M28" s="38">
        <v>0</v>
      </c>
      <c r="N28" s="38">
        <v>0</v>
      </c>
      <c r="O28" s="38">
        <v>0</v>
      </c>
      <c r="P28" s="38">
        <v>0</v>
      </c>
      <c r="Q28" s="38">
        <v>0</v>
      </c>
      <c r="R28" s="38">
        <v>0</v>
      </c>
      <c r="S28" s="38">
        <v>0</v>
      </c>
      <c r="T28" s="38">
        <v>0</v>
      </c>
      <c r="U28" s="38">
        <v>0</v>
      </c>
      <c r="V28" s="38">
        <v>0</v>
      </c>
      <c r="W28" s="38">
        <v>0</v>
      </c>
      <c r="X28" s="38">
        <v>0</v>
      </c>
      <c r="Y28" s="38">
        <v>0</v>
      </c>
      <c r="Z28" s="38">
        <v>0</v>
      </c>
      <c r="AA28" s="38">
        <v>0</v>
      </c>
      <c r="AB28" s="38">
        <v>0</v>
      </c>
      <c r="AC28" s="38">
        <v>0</v>
      </c>
      <c r="AD28" s="38">
        <v>0</v>
      </c>
      <c r="AE28" s="38">
        <v>0</v>
      </c>
      <c r="AF28" s="38">
        <v>9.1702266036469931E-4</v>
      </c>
      <c r="AG28" s="38">
        <v>9.0893648553114024E-3</v>
      </c>
      <c r="AH28" s="38">
        <v>9.2045159497056855E-3</v>
      </c>
      <c r="AI28" s="38">
        <v>1.2087978055746938E-2</v>
      </c>
      <c r="AJ28" s="38">
        <v>1.1318229941958229E-2</v>
      </c>
      <c r="AK28" s="39">
        <v>1.1299100359684613E-2</v>
      </c>
      <c r="AL28" s="39">
        <v>1.1163796212181516E-2</v>
      </c>
      <c r="AM28" s="39">
        <v>1.1014175875732762E-2</v>
      </c>
      <c r="AN28" s="39">
        <v>1.0928077923933271E-2</v>
      </c>
      <c r="AO28" s="39">
        <v>1.0813548948724916E-2</v>
      </c>
      <c r="AP28" s="39">
        <v>1.0628954418244437E-2</v>
      </c>
      <c r="AQ28" s="39">
        <v>1.045108978188918E-2</v>
      </c>
      <c r="AR28" s="39">
        <v>1.0314149838868631E-2</v>
      </c>
      <c r="AS28" s="39">
        <v>1.0260885308568373E-2</v>
      </c>
      <c r="AT28" s="39">
        <v>1.0165371283581956E-2</v>
      </c>
      <c r="AU28" s="39">
        <v>1.0125087028373841E-2</v>
      </c>
      <c r="AV28" s="39">
        <v>1.011591254895094E-2</v>
      </c>
      <c r="AW28" s="39">
        <v>1.0082984095854331E-2</v>
      </c>
      <c r="AX28" s="39">
        <v>1.003438534689545E-2</v>
      </c>
      <c r="AY28" s="39">
        <v>9.979982660800241E-3</v>
      </c>
      <c r="AZ28" s="39">
        <v>9.9160504866250363E-3</v>
      </c>
      <c r="BA28" s="39">
        <v>9.830084232174529E-3</v>
      </c>
      <c r="BB28" s="39">
        <v>9.7293260393826221E-3</v>
      </c>
      <c r="BC28" s="39">
        <v>9.6461923588217931E-3</v>
      </c>
      <c r="BD28" s="39">
        <v>9.5754350915853038E-3</v>
      </c>
      <c r="BE28" s="39">
        <v>9.4806859312808241E-3</v>
      </c>
      <c r="BF28" s="39">
        <v>9.3895707079608877E-3</v>
      </c>
      <c r="BG28" s="39">
        <v>9.3190074350203954E-3</v>
      </c>
      <c r="BH28" s="39">
        <v>9.2175065911037132E-3</v>
      </c>
      <c r="BI28" s="39">
        <v>9.2175065911037132E-3</v>
      </c>
      <c r="BJ28" s="39">
        <v>9.2175065911037132E-3</v>
      </c>
      <c r="BK28" s="39">
        <v>9.2175065911037132E-3</v>
      </c>
    </row>
    <row r="29" spans="1:63" x14ac:dyDescent="0.25">
      <c r="A29" s="25"/>
      <c r="B29" s="25" t="s">
        <v>132</v>
      </c>
      <c r="C29" s="38">
        <v>0.49293785938085444</v>
      </c>
      <c r="D29" s="38">
        <v>0.50244626708225137</v>
      </c>
      <c r="E29" s="38">
        <v>0.52165776342575021</v>
      </c>
      <c r="F29" s="38">
        <v>0.58252257397520135</v>
      </c>
      <c r="G29" s="38">
        <v>0.59637121713670371</v>
      </c>
      <c r="H29" s="38">
        <v>0.60325380198457901</v>
      </c>
      <c r="I29" s="38">
        <v>0.61619932523458598</v>
      </c>
      <c r="J29" s="38">
        <v>0.65326542067344828</v>
      </c>
      <c r="K29" s="38">
        <v>0.7249767883680599</v>
      </c>
      <c r="L29" s="38">
        <v>0.73500299934350111</v>
      </c>
      <c r="M29" s="38">
        <v>0.72460047317390619</v>
      </c>
      <c r="N29" s="38">
        <v>0.75760663031809727</v>
      </c>
      <c r="O29" s="38">
        <v>0.79064030267348762</v>
      </c>
      <c r="P29" s="38">
        <v>0.79441394087721717</v>
      </c>
      <c r="Q29" s="38">
        <v>0.82557075314705164</v>
      </c>
      <c r="R29" s="38">
        <v>0.5624530020942432</v>
      </c>
      <c r="S29" s="38">
        <v>0.45356824212575048</v>
      </c>
      <c r="T29" s="38">
        <v>0.38851155105369095</v>
      </c>
      <c r="U29" s="38">
        <v>0.30233134415551649</v>
      </c>
      <c r="V29" s="38">
        <v>0.22912106065041332</v>
      </c>
      <c r="W29" s="38">
        <v>0.23820635206718846</v>
      </c>
      <c r="X29" s="38">
        <v>0.17723210047192528</v>
      </c>
      <c r="Y29" s="38">
        <v>0.16085230406530288</v>
      </c>
      <c r="Z29" s="38">
        <v>0.16892015104819019</v>
      </c>
      <c r="AA29" s="38">
        <v>0.22473818127317347</v>
      </c>
      <c r="AB29" s="38">
        <v>0.17650932473158942</v>
      </c>
      <c r="AC29" s="38">
        <v>0.15397080178922773</v>
      </c>
      <c r="AD29" s="38">
        <v>0.13974166207182873</v>
      </c>
      <c r="AE29" s="38">
        <v>0.2846001267422657</v>
      </c>
      <c r="AF29" s="38">
        <v>0.26500697558473602</v>
      </c>
      <c r="AG29" s="38">
        <v>0.22023314916879275</v>
      </c>
      <c r="AH29" s="38">
        <v>9.6032540381410639E-2</v>
      </c>
      <c r="AI29" s="38">
        <v>7.8190405047077804E-2</v>
      </c>
      <c r="AJ29" s="38">
        <v>7.2739339328858829E-2</v>
      </c>
      <c r="AK29" s="39">
        <v>8.3887421919685692E-2</v>
      </c>
      <c r="AL29" s="39">
        <v>9.1894166079001152E-2</v>
      </c>
      <c r="AM29" s="39">
        <v>9.9553080907718625E-2</v>
      </c>
      <c r="AN29" s="39">
        <v>0.10759588123068377</v>
      </c>
      <c r="AO29" s="39">
        <v>0.11166861183916221</v>
      </c>
      <c r="AP29" s="39">
        <v>0.11805291624556584</v>
      </c>
      <c r="AQ29" s="39">
        <v>0.12422925041925162</v>
      </c>
      <c r="AR29" s="39">
        <v>0.12260148215427778</v>
      </c>
      <c r="AS29" s="39">
        <v>0.12196834030070058</v>
      </c>
      <c r="AT29" s="39">
        <v>0.11696349019574083</v>
      </c>
      <c r="AU29" s="39">
        <v>0.11649997740626493</v>
      </c>
      <c r="AV29" s="39">
        <v>0.11639441528758722</v>
      </c>
      <c r="AW29" s="39">
        <v>0.11601553715085697</v>
      </c>
      <c r="AX29" s="39">
        <v>0.11545635713439875</v>
      </c>
      <c r="AY29" s="39">
        <v>0.11483039527472022</v>
      </c>
      <c r="AZ29" s="39">
        <v>0.11409478713125348</v>
      </c>
      <c r="BA29" s="39">
        <v>0.11310565326079569</v>
      </c>
      <c r="BB29" s="39">
        <v>0.11194632334250952</v>
      </c>
      <c r="BC29" s="39">
        <v>0.11098978037951331</v>
      </c>
      <c r="BD29" s="39">
        <v>0.10653070387180782</v>
      </c>
      <c r="BE29" s="39">
        <v>0.10547658007720782</v>
      </c>
      <c r="BF29" s="39">
        <v>0.10446288511905623</v>
      </c>
      <c r="BG29" s="39">
        <v>0.10367783955887766</v>
      </c>
      <c r="BH29" s="39">
        <v>0.10254859871074005</v>
      </c>
      <c r="BI29" s="39">
        <v>9.9039907136444658E-2</v>
      </c>
      <c r="BJ29" s="39">
        <v>9.9039907136444658E-2</v>
      </c>
      <c r="BK29" s="39">
        <v>9.9039907136444658E-2</v>
      </c>
    </row>
    <row r="30" spans="1:63" x14ac:dyDescent="0.25">
      <c r="A30" s="25"/>
      <c r="B30" s="25" t="s">
        <v>315</v>
      </c>
      <c r="C30" s="47">
        <v>0</v>
      </c>
      <c r="D30" s="47">
        <v>0</v>
      </c>
      <c r="E30" s="47">
        <v>0</v>
      </c>
      <c r="F30" s="47">
        <v>0</v>
      </c>
      <c r="G30" s="47">
        <v>0</v>
      </c>
      <c r="H30" s="47">
        <v>0</v>
      </c>
      <c r="I30" s="47">
        <v>0</v>
      </c>
      <c r="J30" s="47">
        <v>0</v>
      </c>
      <c r="K30" s="47">
        <v>0</v>
      </c>
      <c r="L30" s="47">
        <v>0</v>
      </c>
      <c r="M30" s="47">
        <v>0</v>
      </c>
      <c r="N30" s="47">
        <v>0</v>
      </c>
      <c r="O30" s="47">
        <v>0</v>
      </c>
      <c r="P30" s="47">
        <v>0</v>
      </c>
      <c r="Q30" s="47">
        <v>0</v>
      </c>
      <c r="R30" s="47">
        <v>0</v>
      </c>
      <c r="S30" s="47">
        <v>0</v>
      </c>
      <c r="T30" s="47">
        <v>0</v>
      </c>
      <c r="U30" s="47">
        <v>0</v>
      </c>
      <c r="V30" s="47">
        <v>0</v>
      </c>
      <c r="W30" s="47">
        <v>0</v>
      </c>
      <c r="X30" s="47">
        <v>0</v>
      </c>
      <c r="Y30" s="47">
        <v>0</v>
      </c>
      <c r="Z30" s="47">
        <v>0</v>
      </c>
      <c r="AA30" s="47">
        <v>0</v>
      </c>
      <c r="AB30" s="47">
        <v>0</v>
      </c>
      <c r="AC30" s="47">
        <v>0</v>
      </c>
      <c r="AD30" s="47">
        <v>0</v>
      </c>
      <c r="AE30" s="47">
        <v>0</v>
      </c>
      <c r="AF30" s="47">
        <v>1.4756054935495108E-5</v>
      </c>
      <c r="AG30" s="47">
        <v>1.7654262615226618E-4</v>
      </c>
      <c r="AH30" s="47">
        <v>1.8558774475752504E-4</v>
      </c>
      <c r="AI30" s="47">
        <v>2.0217302818950882E-4</v>
      </c>
      <c r="AJ30" s="47">
        <v>2.4810845313119075E-4</v>
      </c>
      <c r="AK30" s="95">
        <v>2.4768911109214795E-4</v>
      </c>
      <c r="AL30" s="95">
        <v>2.4472308904993921E-4</v>
      </c>
      <c r="AM30" s="95">
        <v>2.4144324320460458E-4</v>
      </c>
      <c r="AN30" s="95">
        <v>2.395558770551295E-4</v>
      </c>
      <c r="AO30" s="95">
        <v>2.3704527193467144E-4</v>
      </c>
      <c r="AP30" s="95">
        <v>2.3299874972064157E-4</v>
      </c>
      <c r="AQ30" s="95">
        <v>2.290997551381567E-4</v>
      </c>
      <c r="AR30" s="95">
        <v>2.260978761957617E-4</v>
      </c>
      <c r="AS30" s="95">
        <v>2.2493025649254547E-4</v>
      </c>
      <c r="AT30" s="95">
        <v>2.2283648048902698E-4</v>
      </c>
      <c r="AU30" s="95">
        <v>2.2195340390302639E-4</v>
      </c>
      <c r="AV30" s="95">
        <v>2.2175228930978918E-4</v>
      </c>
      <c r="AW30" s="95">
        <v>2.2103045855874492E-4</v>
      </c>
      <c r="AX30" s="95">
        <v>2.1996511919376486E-4</v>
      </c>
      <c r="AY30" s="95">
        <v>2.1877255151341084E-4</v>
      </c>
      <c r="AZ30" s="95">
        <v>2.1737108554932837E-4</v>
      </c>
      <c r="BA30" s="95">
        <v>2.1548660705595436E-4</v>
      </c>
      <c r="BB30" s="95">
        <v>2.1327787588780196E-4</v>
      </c>
      <c r="BC30" s="95">
        <v>2.1145548812370534E-4</v>
      </c>
      <c r="BD30" s="95">
        <v>2.099044102232925E-4</v>
      </c>
      <c r="BE30" s="95">
        <v>2.0782740172924639E-4</v>
      </c>
      <c r="BF30" s="95">
        <v>2.0583005237602385E-4</v>
      </c>
      <c r="BG30" s="95">
        <v>2.0428322635940359E-4</v>
      </c>
      <c r="BH30" s="95">
        <v>2.0205820773317473E-4</v>
      </c>
      <c r="BI30" s="95">
        <v>2.0205820773317473E-4</v>
      </c>
      <c r="BJ30" s="95">
        <v>2.0205820773317473E-4</v>
      </c>
      <c r="BK30" s="95">
        <v>2.0205820773317473E-4</v>
      </c>
    </row>
    <row r="31" spans="1:63" x14ac:dyDescent="0.25">
      <c r="A31" s="25" t="s">
        <v>4</v>
      </c>
      <c r="B31" s="25" t="s">
        <v>312</v>
      </c>
      <c r="C31" s="38">
        <v>9.6965626528297637</v>
      </c>
      <c r="D31" s="38">
        <v>10.739177228411537</v>
      </c>
      <c r="E31" s="38">
        <v>12.120671642164567</v>
      </c>
      <c r="F31" s="38">
        <v>13.564750826473622</v>
      </c>
      <c r="G31" s="38">
        <v>13.88706743056083</v>
      </c>
      <c r="H31" s="38">
        <v>13.908486556553884</v>
      </c>
      <c r="I31" s="38">
        <v>14.192145113759427</v>
      </c>
      <c r="J31" s="38">
        <v>14.806865567618221</v>
      </c>
      <c r="K31" s="38">
        <v>16.170414774583222</v>
      </c>
      <c r="L31" s="38">
        <v>16.397540017795123</v>
      </c>
      <c r="M31" s="38">
        <v>16.106389507293532</v>
      </c>
      <c r="N31" s="38">
        <v>17.063591445583977</v>
      </c>
      <c r="O31" s="38">
        <v>17.843743427192759</v>
      </c>
      <c r="P31" s="38">
        <v>17.829460661891751</v>
      </c>
      <c r="Q31" s="38">
        <v>18.55137592217498</v>
      </c>
      <c r="R31" s="38">
        <v>17.575502095339228</v>
      </c>
      <c r="S31" s="38">
        <v>17.133173103571888</v>
      </c>
      <c r="T31" s="38">
        <v>17.662082557498501</v>
      </c>
      <c r="U31" s="38">
        <v>16.674004955706881</v>
      </c>
      <c r="V31" s="38">
        <v>16.354312537356765</v>
      </c>
      <c r="W31" s="38">
        <v>16.798076637611373</v>
      </c>
      <c r="X31" s="38">
        <v>17.151573364734123</v>
      </c>
      <c r="Y31" s="38">
        <v>16.021056401788961</v>
      </c>
      <c r="Z31" s="38">
        <v>16.132511051560662</v>
      </c>
      <c r="AA31" s="38">
        <v>16.600432012157956</v>
      </c>
      <c r="AB31" s="38">
        <v>16.28505425600795</v>
      </c>
      <c r="AC31" s="38">
        <v>15.999819937065531</v>
      </c>
      <c r="AD31" s="38">
        <v>15.538424695678115</v>
      </c>
      <c r="AE31" s="38">
        <v>16.043458888071019</v>
      </c>
      <c r="AF31" s="38">
        <v>15.145598461744409</v>
      </c>
      <c r="AG31" s="38">
        <v>16.052941660304864</v>
      </c>
      <c r="AH31" s="38">
        <v>16.487662748662032</v>
      </c>
      <c r="AI31" s="38">
        <v>15.044073361429028</v>
      </c>
      <c r="AJ31" s="38">
        <v>7.6724852028299573</v>
      </c>
      <c r="AK31" s="39">
        <v>4.7718249700568629</v>
      </c>
      <c r="AL31" s="39">
        <v>4.9445586388547422</v>
      </c>
      <c r="AM31" s="39">
        <v>4.717568644395377</v>
      </c>
      <c r="AN31" s="39">
        <v>4.8588142915724495</v>
      </c>
      <c r="AO31" s="39">
        <v>4.6580799650658991</v>
      </c>
      <c r="AP31" s="39">
        <v>4.5315924972926842</v>
      </c>
      <c r="AQ31" s="39">
        <v>4.270889484831156</v>
      </c>
      <c r="AR31" s="39">
        <v>4.0228276923821333</v>
      </c>
      <c r="AS31" s="39">
        <v>3.8874457494251438</v>
      </c>
      <c r="AT31" s="39">
        <v>3.6972981707486814</v>
      </c>
      <c r="AU31" s="39">
        <v>3.5824864948853916</v>
      </c>
      <c r="AV31" s="39">
        <v>3.6721621875814052</v>
      </c>
      <c r="AW31" s="39">
        <v>3.5468154115457677</v>
      </c>
      <c r="AX31" s="39">
        <v>3.5083505297284874</v>
      </c>
      <c r="AY31" s="39">
        <v>3.3949263096476869</v>
      </c>
      <c r="AZ31" s="39">
        <v>3.3519178218590695</v>
      </c>
      <c r="BA31" s="39">
        <v>3.2373992752874448</v>
      </c>
      <c r="BB31" s="39">
        <v>3.1344447672697351</v>
      </c>
      <c r="BC31" s="39">
        <v>3.1055715586529269</v>
      </c>
      <c r="BD31" s="39">
        <v>3.0187637279896391</v>
      </c>
      <c r="BE31" s="39">
        <v>2.9996070197016356</v>
      </c>
      <c r="BF31" s="39">
        <v>2.911229632133014</v>
      </c>
      <c r="BG31" s="39">
        <v>2.8273846622705188</v>
      </c>
      <c r="BH31" s="39">
        <v>2.8105146007432569</v>
      </c>
      <c r="BI31" s="39">
        <v>2.7425280376699712</v>
      </c>
      <c r="BJ31" s="39">
        <v>2.7373850252880465</v>
      </c>
      <c r="BK31" s="39">
        <v>2.6698396657425212</v>
      </c>
    </row>
    <row r="32" spans="1:63" x14ac:dyDescent="0.25">
      <c r="A32" s="25"/>
      <c r="B32" s="25" t="s">
        <v>313</v>
      </c>
      <c r="C32" s="38">
        <v>14.402643637017098</v>
      </c>
      <c r="D32" s="38">
        <v>15.562502159881056</v>
      </c>
      <c r="E32" s="38">
        <v>17.227708118054167</v>
      </c>
      <c r="F32" s="38">
        <v>19.244271931079599</v>
      </c>
      <c r="G32" s="38">
        <v>19.744828794967638</v>
      </c>
      <c r="H32" s="38">
        <v>19.715258864832144</v>
      </c>
      <c r="I32" s="38">
        <v>20.06524685243615</v>
      </c>
      <c r="J32" s="38">
        <v>20.932071320609236</v>
      </c>
      <c r="K32" s="38">
        <v>22.846052415919576</v>
      </c>
      <c r="L32" s="38">
        <v>23.200060428508849</v>
      </c>
      <c r="M32" s="38">
        <v>22.873939053531274</v>
      </c>
      <c r="N32" s="38">
        <v>24.277237249038436</v>
      </c>
      <c r="O32" s="38">
        <v>25.444244446727698</v>
      </c>
      <c r="P32" s="38">
        <v>25.335522355655065</v>
      </c>
      <c r="Q32" s="38">
        <v>26.638955400871719</v>
      </c>
      <c r="R32" s="38">
        <v>25.008231545247433</v>
      </c>
      <c r="S32" s="38">
        <v>24.017980059518774</v>
      </c>
      <c r="T32" s="38">
        <v>24.674068782787852</v>
      </c>
      <c r="U32" s="38">
        <v>23.168542673474825</v>
      </c>
      <c r="V32" s="38">
        <v>22.524384857017765</v>
      </c>
      <c r="W32" s="38">
        <v>23.181612637623818</v>
      </c>
      <c r="X32" s="38">
        <v>23.882449129442222</v>
      </c>
      <c r="Y32" s="38">
        <v>22.263997857720106</v>
      </c>
      <c r="Z32" s="38">
        <v>22.600855918516917</v>
      </c>
      <c r="AA32" s="38">
        <v>23.090323235194141</v>
      </c>
      <c r="AB32" s="38">
        <v>22.479397773803701</v>
      </c>
      <c r="AC32" s="38">
        <v>22.588075836882318</v>
      </c>
      <c r="AD32" s="38">
        <v>21.908051245401207</v>
      </c>
      <c r="AE32" s="38">
        <v>22.526159184759656</v>
      </c>
      <c r="AF32" s="38">
        <v>20.564720939252688</v>
      </c>
      <c r="AG32" s="38">
        <v>21.301018087949657</v>
      </c>
      <c r="AH32" s="38">
        <v>21.354405301578023</v>
      </c>
      <c r="AI32" s="38">
        <v>19.011334751565673</v>
      </c>
      <c r="AJ32" s="38">
        <v>14.431533808517749</v>
      </c>
      <c r="AK32" s="39">
        <v>15.145859320230848</v>
      </c>
      <c r="AL32" s="39">
        <v>15.517549720329775</v>
      </c>
      <c r="AM32" s="39">
        <v>14.541009687900852</v>
      </c>
      <c r="AN32" s="39">
        <v>13.708502549536393</v>
      </c>
      <c r="AO32" s="39">
        <v>12.920401364546498</v>
      </c>
      <c r="AP32" s="39">
        <v>12.425944113049578</v>
      </c>
      <c r="AQ32" s="39">
        <v>11.489063962655774</v>
      </c>
      <c r="AR32" s="39">
        <v>10.503322246291146</v>
      </c>
      <c r="AS32" s="39">
        <v>9.8820838948768817</v>
      </c>
      <c r="AT32" s="39">
        <v>9.1768720418317713</v>
      </c>
      <c r="AU32" s="39">
        <v>8.6672066616995824</v>
      </c>
      <c r="AV32" s="39">
        <v>8.1544236946536337</v>
      </c>
      <c r="AW32" s="39">
        <v>7.7881927306844769</v>
      </c>
      <c r="AX32" s="39">
        <v>7.610623788839221</v>
      </c>
      <c r="AY32" s="39">
        <v>7.2723795238568236</v>
      </c>
      <c r="AZ32" s="39">
        <v>7.097152602943682</v>
      </c>
      <c r="BA32" s="39">
        <v>6.7543600051740773</v>
      </c>
      <c r="BB32" s="39">
        <v>6.4533968506448263</v>
      </c>
      <c r="BC32" s="39">
        <v>6.3160587344847396</v>
      </c>
      <c r="BD32" s="39">
        <v>6.07060373861506</v>
      </c>
      <c r="BE32" s="39">
        <v>5.9555941578798217</v>
      </c>
      <c r="BF32" s="39">
        <v>5.7014833691965565</v>
      </c>
      <c r="BG32" s="39">
        <v>5.4681143660794991</v>
      </c>
      <c r="BH32" s="39">
        <v>5.3577043460143958</v>
      </c>
      <c r="BI32" s="39">
        <v>5.195405721971178</v>
      </c>
      <c r="BJ32" s="39">
        <v>5.1539399125877772</v>
      </c>
      <c r="BK32" s="39">
        <v>4.9947637134365612</v>
      </c>
    </row>
    <row r="33" spans="1:63" x14ac:dyDescent="0.25">
      <c r="A33" s="25"/>
      <c r="B33" s="25" t="s">
        <v>314</v>
      </c>
      <c r="C33" s="38">
        <v>0</v>
      </c>
      <c r="D33" s="38">
        <v>0</v>
      </c>
      <c r="E33" s="38">
        <v>0</v>
      </c>
      <c r="F33" s="38">
        <v>0</v>
      </c>
      <c r="G33" s="38">
        <v>0</v>
      </c>
      <c r="H33" s="38">
        <v>0</v>
      </c>
      <c r="I33" s="38">
        <v>0</v>
      </c>
      <c r="J33" s="38">
        <v>0</v>
      </c>
      <c r="K33" s="38">
        <v>0</v>
      </c>
      <c r="L33" s="38">
        <v>0</v>
      </c>
      <c r="M33" s="38">
        <v>0</v>
      </c>
      <c r="N33" s="38">
        <v>0</v>
      </c>
      <c r="O33" s="38">
        <v>0</v>
      </c>
      <c r="P33" s="38">
        <v>0</v>
      </c>
      <c r="Q33" s="38">
        <v>0</v>
      </c>
      <c r="R33" s="38">
        <v>0</v>
      </c>
      <c r="S33" s="38">
        <v>0</v>
      </c>
      <c r="T33" s="38">
        <v>0</v>
      </c>
      <c r="U33" s="38">
        <v>0</v>
      </c>
      <c r="V33" s="38">
        <v>0</v>
      </c>
      <c r="W33" s="38">
        <v>0</v>
      </c>
      <c r="X33" s="38">
        <v>0</v>
      </c>
      <c r="Y33" s="38">
        <v>0</v>
      </c>
      <c r="Z33" s="38">
        <v>0</v>
      </c>
      <c r="AA33" s="38">
        <v>0</v>
      </c>
      <c r="AB33" s="38">
        <v>0</v>
      </c>
      <c r="AC33" s="38">
        <v>0</v>
      </c>
      <c r="AD33" s="38">
        <v>0</v>
      </c>
      <c r="AE33" s="38">
        <v>0</v>
      </c>
      <c r="AF33" s="38">
        <v>1.8727898537296422E-2</v>
      </c>
      <c r="AG33" s="38">
        <v>0.16774948295700484</v>
      </c>
      <c r="AH33" s="38">
        <v>0.17341951478731588</v>
      </c>
      <c r="AI33" s="38">
        <v>0.17232943907144546</v>
      </c>
      <c r="AJ33" s="38">
        <v>0.18369581541268099</v>
      </c>
      <c r="AK33" s="39">
        <v>0.1558734025531246</v>
      </c>
      <c r="AL33" s="39">
        <v>0.15436716348603613</v>
      </c>
      <c r="AM33" s="39">
        <v>0.15163940087611744</v>
      </c>
      <c r="AN33" s="39">
        <v>0.14956015646475454</v>
      </c>
      <c r="AO33" s="39">
        <v>0.14788398524046964</v>
      </c>
      <c r="AP33" s="39">
        <v>0.14555884722438173</v>
      </c>
      <c r="AQ33" s="39">
        <v>0.14190131907345158</v>
      </c>
      <c r="AR33" s="39">
        <v>0.13800785417503322</v>
      </c>
      <c r="AS33" s="39">
        <v>0.13522370747339543</v>
      </c>
      <c r="AT33" s="39">
        <v>0.13269630646438199</v>
      </c>
      <c r="AU33" s="39">
        <v>0.13041009908955842</v>
      </c>
      <c r="AV33" s="39">
        <v>0.12880194568335709</v>
      </c>
      <c r="AW33" s="39">
        <v>0.12780662524978315</v>
      </c>
      <c r="AX33" s="39">
        <v>0.12711895033005011</v>
      </c>
      <c r="AY33" s="39">
        <v>0.1262720833058428</v>
      </c>
      <c r="AZ33" s="39">
        <v>0.12535809324167632</v>
      </c>
      <c r="BA33" s="39">
        <v>0.12425962668025699</v>
      </c>
      <c r="BB33" s="39">
        <v>0.12313162545325326</v>
      </c>
      <c r="BC33" s="39">
        <v>0.1222450434878142</v>
      </c>
      <c r="BD33" s="39">
        <v>0.12158231640278984</v>
      </c>
      <c r="BE33" s="39">
        <v>0.12086902384565459</v>
      </c>
      <c r="BF33" s="39">
        <v>0.12004397102286488</v>
      </c>
      <c r="BG33" s="39">
        <v>0.11938594325643163</v>
      </c>
      <c r="BH33" s="39">
        <v>0.11866783999747194</v>
      </c>
      <c r="BI33" s="39">
        <v>0.11866783999747194</v>
      </c>
      <c r="BJ33" s="39">
        <v>0.11866783999747194</v>
      </c>
      <c r="BK33" s="39">
        <v>0.11866783999747194</v>
      </c>
    </row>
    <row r="34" spans="1:63" x14ac:dyDescent="0.25">
      <c r="A34" s="25"/>
      <c r="B34" s="25" t="s">
        <v>132</v>
      </c>
      <c r="C34" s="38">
        <v>2.9688159689680349</v>
      </c>
      <c r="D34" s="38">
        <v>3.3238938630081085</v>
      </c>
      <c r="E34" s="38">
        <v>3.850958164524108</v>
      </c>
      <c r="F34" s="38">
        <v>4.0084982102691118</v>
      </c>
      <c r="G34" s="38">
        <v>3.8735978103650957</v>
      </c>
      <c r="H34" s="38">
        <v>3.589028602514587</v>
      </c>
      <c r="I34" s="38">
        <v>3.414644336553629</v>
      </c>
      <c r="J34" s="38">
        <v>3.2712769610646419</v>
      </c>
      <c r="K34" s="38">
        <v>3.3388673804294249</v>
      </c>
      <c r="L34" s="38">
        <v>3.0811883816265979</v>
      </c>
      <c r="M34" s="38">
        <v>3.0368037942760098</v>
      </c>
      <c r="N34" s="38">
        <v>3.1428568050057506</v>
      </c>
      <c r="O34" s="38">
        <v>3.2579514837116061</v>
      </c>
      <c r="P34" s="38">
        <v>3.2316936048679681</v>
      </c>
      <c r="Q34" s="38">
        <v>3.3202253426192856</v>
      </c>
      <c r="R34" s="38">
        <v>3.3748463262374733</v>
      </c>
      <c r="S34" s="38">
        <v>3.6132328856842446</v>
      </c>
      <c r="T34" s="38">
        <v>3.8660466514293579</v>
      </c>
      <c r="U34" s="38">
        <v>2.8382990845579759</v>
      </c>
      <c r="V34" s="38">
        <v>1.98649617503928</v>
      </c>
      <c r="W34" s="38">
        <v>2.037730836795653</v>
      </c>
      <c r="X34" s="38">
        <v>1.6495174709778722</v>
      </c>
      <c r="Y34" s="38">
        <v>1.3114871125231129</v>
      </c>
      <c r="Z34" s="38">
        <v>1.3095859311655444</v>
      </c>
      <c r="AA34" s="38">
        <v>1.1976870135612725</v>
      </c>
      <c r="AB34" s="38">
        <v>0.96357182609691161</v>
      </c>
      <c r="AC34" s="38">
        <v>0.84040400425570849</v>
      </c>
      <c r="AD34" s="38">
        <v>0.77322409305930051</v>
      </c>
      <c r="AE34" s="38">
        <v>0.82920512019937731</v>
      </c>
      <c r="AF34" s="38">
        <v>0.7849808334081817</v>
      </c>
      <c r="AG34" s="38">
        <v>0.63725185287935182</v>
      </c>
      <c r="AH34" s="38">
        <v>0.75460791647317005</v>
      </c>
      <c r="AI34" s="38">
        <v>0.67054451297120887</v>
      </c>
      <c r="AJ34" s="38">
        <v>0.5320219016999107</v>
      </c>
      <c r="AK34" s="39">
        <v>0.45576281607241065</v>
      </c>
      <c r="AL34" s="39">
        <v>0.45383017682602333</v>
      </c>
      <c r="AM34" s="39">
        <v>0.44072560590564691</v>
      </c>
      <c r="AN34" s="39">
        <v>0.43116726085490648</v>
      </c>
      <c r="AO34" s="39">
        <v>0.42002734216728527</v>
      </c>
      <c r="AP34" s="39">
        <v>0.41000219938315768</v>
      </c>
      <c r="AQ34" s="39">
        <v>0.39515698570576302</v>
      </c>
      <c r="AR34" s="39">
        <v>0.38314018222626689</v>
      </c>
      <c r="AS34" s="39">
        <v>0.37397220710323564</v>
      </c>
      <c r="AT34" s="39">
        <v>0.36572169413073935</v>
      </c>
      <c r="AU34" s="39">
        <v>0.35803336458004575</v>
      </c>
      <c r="AV34" s="39">
        <v>0.35252207147392356</v>
      </c>
      <c r="AW34" s="39">
        <v>0.34871021621459353</v>
      </c>
      <c r="AX34" s="39">
        <v>0.34683395502583192</v>
      </c>
      <c r="AY34" s="39">
        <v>0.34210533502122803</v>
      </c>
      <c r="AZ34" s="39">
        <v>0.33962908537094061</v>
      </c>
      <c r="BA34" s="39">
        <v>0.33559549775324843</v>
      </c>
      <c r="BB34" s="39">
        <v>0.33478668839035586</v>
      </c>
      <c r="BC34" s="39">
        <v>0.33433756828971833</v>
      </c>
      <c r="BD34" s="39">
        <v>0.33465691227692446</v>
      </c>
      <c r="BE34" s="39">
        <v>0.33589306313059003</v>
      </c>
      <c r="BF34" s="39">
        <v>0.33562854582400564</v>
      </c>
      <c r="BG34" s="39">
        <v>0.33443776339025227</v>
      </c>
      <c r="BH34" s="39">
        <v>0.33552861738734702</v>
      </c>
      <c r="BI34" s="39">
        <v>0.33741916585248888</v>
      </c>
      <c r="BJ34" s="39">
        <v>0.33923396431841035</v>
      </c>
      <c r="BK34" s="39">
        <v>0.34104876298845671</v>
      </c>
    </row>
    <row r="35" spans="1:63" x14ac:dyDescent="0.25">
      <c r="A35" s="25"/>
      <c r="B35" s="25" t="s">
        <v>315</v>
      </c>
      <c r="C35" s="47">
        <v>0</v>
      </c>
      <c r="D35" s="47">
        <v>0</v>
      </c>
      <c r="E35" s="47">
        <v>0</v>
      </c>
      <c r="F35" s="47">
        <v>0</v>
      </c>
      <c r="G35" s="47">
        <v>0</v>
      </c>
      <c r="H35" s="47">
        <v>0</v>
      </c>
      <c r="I35" s="47">
        <v>0</v>
      </c>
      <c r="J35" s="47">
        <v>0</v>
      </c>
      <c r="K35" s="47">
        <v>0</v>
      </c>
      <c r="L35" s="47">
        <v>0</v>
      </c>
      <c r="M35" s="47">
        <v>0</v>
      </c>
      <c r="N35" s="47">
        <v>0</v>
      </c>
      <c r="O35" s="47">
        <v>0</v>
      </c>
      <c r="P35" s="47">
        <v>0</v>
      </c>
      <c r="Q35" s="47">
        <v>0</v>
      </c>
      <c r="R35" s="47">
        <v>0</v>
      </c>
      <c r="S35" s="47">
        <v>0</v>
      </c>
      <c r="T35" s="47">
        <v>0</v>
      </c>
      <c r="U35" s="47">
        <v>0</v>
      </c>
      <c r="V35" s="47">
        <v>0</v>
      </c>
      <c r="W35" s="47">
        <v>0</v>
      </c>
      <c r="X35" s="47">
        <v>0</v>
      </c>
      <c r="Y35" s="47">
        <v>0</v>
      </c>
      <c r="Z35" s="47">
        <v>0</v>
      </c>
      <c r="AA35" s="47">
        <v>0</v>
      </c>
      <c r="AB35" s="47">
        <v>0</v>
      </c>
      <c r="AC35" s="47">
        <v>0</v>
      </c>
      <c r="AD35" s="47">
        <v>0</v>
      </c>
      <c r="AE35" s="47">
        <v>0</v>
      </c>
      <c r="AF35" s="47">
        <v>2.2931369396154237E-5</v>
      </c>
      <c r="AG35" s="47">
        <v>2.4803520080824397E-4</v>
      </c>
      <c r="AH35" s="47">
        <v>2.5998893988532951E-4</v>
      </c>
      <c r="AI35" s="47">
        <v>2.7299377142950612E-4</v>
      </c>
      <c r="AJ35" s="47">
        <v>2.4413158872142653E-4</v>
      </c>
      <c r="AK35" s="95">
        <v>2.0715562516489074E-4</v>
      </c>
      <c r="AL35" s="95">
        <v>2.051538395512301E-4</v>
      </c>
      <c r="AM35" s="95">
        <v>2.0152863175637337E-4</v>
      </c>
      <c r="AN35" s="95">
        <v>1.987653155741138E-4</v>
      </c>
      <c r="AO35" s="95">
        <v>1.9653769847319553E-4</v>
      </c>
      <c r="AP35" s="95">
        <v>1.9344757733530789E-4</v>
      </c>
      <c r="AQ35" s="95">
        <v>1.8858672681644275E-4</v>
      </c>
      <c r="AR35" s="95">
        <v>1.8341231501899888E-4</v>
      </c>
      <c r="AS35" s="95">
        <v>1.7971220006811456E-4</v>
      </c>
      <c r="AT35" s="95">
        <v>1.7635328204560548E-4</v>
      </c>
      <c r="AU35" s="95">
        <v>1.7331491076717082E-4</v>
      </c>
      <c r="AV35" s="95">
        <v>1.7117768367594046E-4</v>
      </c>
      <c r="AW35" s="95">
        <v>1.6985490444672153E-4</v>
      </c>
      <c r="AX35" s="95">
        <v>1.6894097590074701E-4</v>
      </c>
      <c r="AY35" s="95">
        <v>1.6781549301069231E-4</v>
      </c>
      <c r="AZ35" s="95">
        <v>1.6660080668317093E-4</v>
      </c>
      <c r="BA35" s="95">
        <v>1.6514094008588195E-4</v>
      </c>
      <c r="BB35" s="95">
        <v>1.6364182091398578E-4</v>
      </c>
      <c r="BC35" s="95">
        <v>1.6246355469835008E-4</v>
      </c>
      <c r="BD35" s="95">
        <v>1.615827927597838E-4</v>
      </c>
      <c r="BE35" s="95">
        <v>1.6063483638462759E-4</v>
      </c>
      <c r="BF35" s="95">
        <v>1.5953832882268379E-4</v>
      </c>
      <c r="BG35" s="95">
        <v>1.5866382509567114E-4</v>
      </c>
      <c r="BH35" s="95">
        <v>1.577094574028682E-4</v>
      </c>
      <c r="BI35" s="95">
        <v>1.577094574028682E-4</v>
      </c>
      <c r="BJ35" s="95">
        <v>1.577094574028682E-4</v>
      </c>
      <c r="BK35" s="95">
        <v>1.577094574028682E-4</v>
      </c>
    </row>
    <row r="36" spans="1:63" x14ac:dyDescent="0.25">
      <c r="A36" s="25" t="s">
        <v>113</v>
      </c>
      <c r="B36" s="25" t="s">
        <v>132</v>
      </c>
      <c r="C36" s="38">
        <v>4.6630582794121751E-3</v>
      </c>
      <c r="D36" s="38">
        <v>4.6005524631959798E-3</v>
      </c>
      <c r="E36" s="38">
        <v>4.5380466469797844E-3</v>
      </c>
      <c r="F36" s="38">
        <v>4.4755408307635882E-3</v>
      </c>
      <c r="G36" s="38">
        <v>4.4130350145473946E-3</v>
      </c>
      <c r="H36" s="38">
        <v>4.3505291983311984E-3</v>
      </c>
      <c r="I36" s="38">
        <v>4.2880233821150039E-3</v>
      </c>
      <c r="J36" s="38">
        <v>4.2255175658988077E-3</v>
      </c>
      <c r="K36" s="38">
        <v>4.8232099975780473E-3</v>
      </c>
      <c r="L36" s="38">
        <v>5.0309407698786376E-3</v>
      </c>
      <c r="M36" s="38">
        <v>5.2635494789816922E-3</v>
      </c>
      <c r="N36" s="38">
        <v>5.8755467243223483E-3</v>
      </c>
      <c r="O36" s="38">
        <v>5.7405839171689723E-3</v>
      </c>
      <c r="P36" s="38">
        <v>6.2493377247793969E-3</v>
      </c>
      <c r="Q36" s="38">
        <v>6.7008722777441507E-3</v>
      </c>
      <c r="R36" s="38">
        <v>7.2230922679468769E-3</v>
      </c>
      <c r="S36" s="38">
        <v>7.6688509121309234E-3</v>
      </c>
      <c r="T36" s="38">
        <v>7.9986525034292325E-3</v>
      </c>
      <c r="U36" s="38">
        <v>8.9174746721738286E-3</v>
      </c>
      <c r="V36" s="38">
        <v>9.8826892871925545E-3</v>
      </c>
      <c r="W36" s="38">
        <v>1.0072787214092223E-2</v>
      </c>
      <c r="X36" s="38">
        <v>7.9060202225684287E-3</v>
      </c>
      <c r="Y36" s="38">
        <v>7.9636185670046138E-3</v>
      </c>
      <c r="Z36" s="38">
        <v>8.0253121995116881E-3</v>
      </c>
      <c r="AA36" s="38">
        <v>7.3828714262856553E-3</v>
      </c>
      <c r="AB36" s="38">
        <v>6.9651424398944764E-3</v>
      </c>
      <c r="AC36" s="38">
        <v>6.9464687300452681E-3</v>
      </c>
      <c r="AD36" s="38">
        <v>6.9146283268246766E-3</v>
      </c>
      <c r="AE36" s="38">
        <v>6.3823835721597321E-3</v>
      </c>
      <c r="AF36" s="38">
        <v>7.2144621383339992E-3</v>
      </c>
      <c r="AG36" s="38">
        <v>6.3896466315172002E-3</v>
      </c>
      <c r="AH36" s="38">
        <v>6.3211450700150062E-3</v>
      </c>
      <c r="AI36" s="38">
        <v>6.3585038504675277E-3</v>
      </c>
      <c r="AJ36" s="38">
        <v>6.4760126685042023E-3</v>
      </c>
      <c r="AK36" s="39">
        <v>6.4760126685042023E-3</v>
      </c>
      <c r="AL36" s="39">
        <v>6.4760126685042023E-3</v>
      </c>
      <c r="AM36" s="39">
        <v>6.4760126685042023E-3</v>
      </c>
      <c r="AN36" s="39">
        <v>6.4760126685042023E-3</v>
      </c>
      <c r="AO36" s="39">
        <v>6.4760126685042023E-3</v>
      </c>
      <c r="AP36" s="39">
        <v>6.4760126685042023E-3</v>
      </c>
      <c r="AQ36" s="39">
        <v>6.4760126685042023E-3</v>
      </c>
      <c r="AR36" s="39">
        <v>6.4760126685042023E-3</v>
      </c>
      <c r="AS36" s="39">
        <v>6.4760126685042023E-3</v>
      </c>
      <c r="AT36" s="39">
        <v>6.4760126685042023E-3</v>
      </c>
      <c r="AU36" s="39">
        <v>6.4760126685042023E-3</v>
      </c>
      <c r="AV36" s="39">
        <v>6.4760126685042023E-3</v>
      </c>
      <c r="AW36" s="39">
        <v>6.4760126685042023E-3</v>
      </c>
      <c r="AX36" s="39">
        <v>6.4760126685042023E-3</v>
      </c>
      <c r="AY36" s="39">
        <v>6.4760126685042023E-3</v>
      </c>
      <c r="AZ36" s="39">
        <v>6.4760126685042023E-3</v>
      </c>
      <c r="BA36" s="39">
        <v>6.4760126685042023E-3</v>
      </c>
      <c r="BB36" s="39">
        <v>6.4760126685042023E-3</v>
      </c>
      <c r="BC36" s="39">
        <v>6.4760126685042023E-3</v>
      </c>
      <c r="BD36" s="39">
        <v>6.4760126685042023E-3</v>
      </c>
      <c r="BE36" s="39">
        <v>6.4760126685042023E-3</v>
      </c>
      <c r="BF36" s="39">
        <v>6.4760126685042023E-3</v>
      </c>
      <c r="BG36" s="39">
        <v>6.4760126685042023E-3</v>
      </c>
      <c r="BH36" s="39">
        <v>6.4760126685042023E-3</v>
      </c>
      <c r="BI36" s="39">
        <v>6.4760126685042023E-3</v>
      </c>
      <c r="BJ36" s="39">
        <v>6.4760126685042023E-3</v>
      </c>
      <c r="BK36" s="39">
        <v>6.4760126685042023E-3</v>
      </c>
    </row>
    <row r="37" spans="1:63" x14ac:dyDescent="0.25">
      <c r="A37" s="25"/>
      <c r="B37" s="25" t="s">
        <v>315</v>
      </c>
      <c r="C37" s="37">
        <v>8.7960597432416442E-4</v>
      </c>
      <c r="D37" s="37">
        <v>8.6781532405146315E-4</v>
      </c>
      <c r="E37" s="37">
        <v>8.5602467377876167E-4</v>
      </c>
      <c r="F37" s="37">
        <v>8.442340235060604E-4</v>
      </c>
      <c r="G37" s="37">
        <v>8.3244337323335892E-4</v>
      </c>
      <c r="H37" s="37">
        <v>8.2065272296065765E-4</v>
      </c>
      <c r="I37" s="37">
        <v>8.0886207268795617E-4</v>
      </c>
      <c r="J37" s="37">
        <v>7.970714224152549E-4</v>
      </c>
      <c r="K37" s="37">
        <v>9.0981584940098641E-4</v>
      </c>
      <c r="L37" s="37">
        <v>9.4900069707344657E-4</v>
      </c>
      <c r="M37" s="37">
        <v>9.9287834087434523E-4</v>
      </c>
      <c r="N37" s="37">
        <v>1.1083211256339288E-3</v>
      </c>
      <c r="O37" s="37">
        <v>1.0828627066371507E-3</v>
      </c>
      <c r="P37" s="37">
        <v>1.1788303874637153E-3</v>
      </c>
      <c r="Q37" s="37">
        <v>1.2640046371948713E-3</v>
      </c>
      <c r="R37" s="37">
        <v>1.356099991685872E-3</v>
      </c>
      <c r="S37" s="37">
        <v>1.4482549096585381E-3</v>
      </c>
      <c r="T37" s="37">
        <v>1.5193779997862758E-3</v>
      </c>
      <c r="U37" s="37">
        <v>1.7037796488422133E-3</v>
      </c>
      <c r="V37" s="37">
        <v>1.8959861851652721E-3</v>
      </c>
      <c r="W37" s="37">
        <v>1.9302492860841501E-3</v>
      </c>
      <c r="X37" s="37">
        <v>1.5132971796505417E-3</v>
      </c>
      <c r="Y37" s="37">
        <v>1.4752675826427023E-3</v>
      </c>
      <c r="Z37" s="37">
        <v>1.480177269737312E-3</v>
      </c>
      <c r="AA37" s="37">
        <v>1.3642245746571338E-3</v>
      </c>
      <c r="AB37" s="37">
        <v>1.2858238292688591E-3</v>
      </c>
      <c r="AC37" s="37">
        <v>1.2845733578508618E-3</v>
      </c>
      <c r="AD37" s="37">
        <v>1.2767430657023751E-3</v>
      </c>
      <c r="AE37" s="37">
        <v>1.1771466106490296E-3</v>
      </c>
      <c r="AF37" s="37">
        <v>1.3274393413291881E-3</v>
      </c>
      <c r="AG37" s="37">
        <v>1.1760525089667237E-3</v>
      </c>
      <c r="AH37" s="37">
        <v>1.1613865884902775E-3</v>
      </c>
      <c r="AI37" s="37">
        <v>1.1657652970248811E-3</v>
      </c>
      <c r="AJ37" s="37">
        <v>1.1850570283853793E-3</v>
      </c>
      <c r="AK37" s="46">
        <v>1.1850570283853793E-3</v>
      </c>
      <c r="AL37" s="46">
        <v>1.1850570283853793E-3</v>
      </c>
      <c r="AM37" s="46">
        <v>1.1850570283853793E-3</v>
      </c>
      <c r="AN37" s="46">
        <v>1.1850570283853793E-3</v>
      </c>
      <c r="AO37" s="46">
        <v>1.1850570283853793E-3</v>
      </c>
      <c r="AP37" s="46">
        <v>1.1850570283853793E-3</v>
      </c>
      <c r="AQ37" s="46">
        <v>1.1850570283853793E-3</v>
      </c>
      <c r="AR37" s="46">
        <v>1.1850570283853793E-3</v>
      </c>
      <c r="AS37" s="46">
        <v>1.1850570283853793E-3</v>
      </c>
      <c r="AT37" s="46">
        <v>1.1850570283853793E-3</v>
      </c>
      <c r="AU37" s="46">
        <v>1.1850570283853793E-3</v>
      </c>
      <c r="AV37" s="46">
        <v>1.1850570283853793E-3</v>
      </c>
      <c r="AW37" s="46">
        <v>1.1850570283853793E-3</v>
      </c>
      <c r="AX37" s="46">
        <v>1.1850570283853793E-3</v>
      </c>
      <c r="AY37" s="46">
        <v>1.1850570283853793E-3</v>
      </c>
      <c r="AZ37" s="46">
        <v>1.1850570283853793E-3</v>
      </c>
      <c r="BA37" s="46">
        <v>1.1850570283853793E-3</v>
      </c>
      <c r="BB37" s="46">
        <v>1.1850570283853793E-3</v>
      </c>
      <c r="BC37" s="46">
        <v>1.1850570283853793E-3</v>
      </c>
      <c r="BD37" s="46">
        <v>1.1850570283853793E-3</v>
      </c>
      <c r="BE37" s="46">
        <v>1.1850570283853793E-3</v>
      </c>
      <c r="BF37" s="46">
        <v>1.1850570283853793E-3</v>
      </c>
      <c r="BG37" s="46">
        <v>1.1850570283853793E-3</v>
      </c>
      <c r="BH37" s="46">
        <v>1.1850570283853793E-3</v>
      </c>
      <c r="BI37" s="46">
        <v>1.1850570283853793E-3</v>
      </c>
      <c r="BJ37" s="46">
        <v>1.1850570283853793E-3</v>
      </c>
      <c r="BK37" s="46">
        <v>1.1850570283853793E-3</v>
      </c>
    </row>
    <row r="38" spans="1:63" x14ac:dyDescent="0.25">
      <c r="A38" s="25" t="s">
        <v>114</v>
      </c>
      <c r="B38" s="25" t="s">
        <v>132</v>
      </c>
      <c r="C38" s="38">
        <v>0.5876365775625001</v>
      </c>
      <c r="D38" s="38">
        <v>0.59416587286875011</v>
      </c>
      <c r="E38" s="38">
        <v>0.60069516817499991</v>
      </c>
      <c r="F38" s="38">
        <v>0.60722446348125003</v>
      </c>
      <c r="G38" s="38">
        <v>0.61375375878749994</v>
      </c>
      <c r="H38" s="38">
        <v>0.62028305409375006</v>
      </c>
      <c r="I38" s="38">
        <v>0.62681234939999997</v>
      </c>
      <c r="J38" s="38">
        <v>0.63334164470624987</v>
      </c>
      <c r="K38" s="38">
        <v>0.6398709400125</v>
      </c>
      <c r="L38" s="38">
        <v>0.64640023531875013</v>
      </c>
      <c r="M38" s="38">
        <v>0.65292953062500003</v>
      </c>
      <c r="N38" s="38">
        <v>0.67469384831250012</v>
      </c>
      <c r="O38" s="38">
        <v>0.69645816599999999</v>
      </c>
      <c r="P38" s="38">
        <v>0.6691965297187501</v>
      </c>
      <c r="Q38" s="38">
        <v>0.68947521243749998</v>
      </c>
      <c r="R38" s="38">
        <v>0.70975389515624998</v>
      </c>
      <c r="S38" s="38">
        <v>0.73003257787499998</v>
      </c>
      <c r="T38" s="38">
        <v>0.75031126059374997</v>
      </c>
      <c r="U38" s="38">
        <v>0.77058994331250008</v>
      </c>
      <c r="V38" s="38">
        <v>0.71989323651562498</v>
      </c>
      <c r="W38" s="38">
        <v>0.6691965297187501</v>
      </c>
      <c r="X38" s="38">
        <v>0.62863916428125</v>
      </c>
      <c r="Y38" s="38">
        <v>0.62863916428125</v>
      </c>
      <c r="Z38" s="38">
        <v>0.60836048156249989</v>
      </c>
      <c r="AA38" s="38">
        <v>0.60836048156249989</v>
      </c>
      <c r="AB38" s="38">
        <v>0.62863916428125</v>
      </c>
      <c r="AC38" s="38">
        <v>0.65905718835937499</v>
      </c>
      <c r="AD38" s="38">
        <v>0.68947521243749998</v>
      </c>
      <c r="AE38" s="38">
        <v>0.70975389515624998</v>
      </c>
      <c r="AF38" s="38">
        <v>0.70975389515624998</v>
      </c>
      <c r="AG38" s="38">
        <v>0.79066221507456746</v>
      </c>
      <c r="AH38" s="38">
        <v>0.79130340261131249</v>
      </c>
      <c r="AI38" s="38">
        <v>0.79281972448874993</v>
      </c>
      <c r="AJ38" s="38">
        <v>0.77982267982499998</v>
      </c>
      <c r="AK38" s="39">
        <v>0.77982267982499998</v>
      </c>
      <c r="AL38" s="39">
        <v>0.77982267982499998</v>
      </c>
      <c r="AM38" s="39">
        <v>0.77982267982499998</v>
      </c>
      <c r="AN38" s="39">
        <v>0.77982267982499998</v>
      </c>
      <c r="AO38" s="39">
        <v>0.77982267982499998</v>
      </c>
      <c r="AP38" s="39">
        <v>0.77982267982499998</v>
      </c>
      <c r="AQ38" s="39">
        <v>0.77982267982499998</v>
      </c>
      <c r="AR38" s="39">
        <v>0.77982267982499998</v>
      </c>
      <c r="AS38" s="39">
        <v>0.77982267982499998</v>
      </c>
      <c r="AT38" s="39">
        <v>0.77982267982499998</v>
      </c>
      <c r="AU38" s="39">
        <v>0.77982267982499998</v>
      </c>
      <c r="AV38" s="39">
        <v>0.77982267982499998</v>
      </c>
      <c r="AW38" s="39">
        <v>0.77982267982499998</v>
      </c>
      <c r="AX38" s="39">
        <v>0.77982267982499998</v>
      </c>
      <c r="AY38" s="39">
        <v>0.77982267982499998</v>
      </c>
      <c r="AZ38" s="39">
        <v>0.77982267982499998</v>
      </c>
      <c r="BA38" s="39">
        <v>0.77982267982499998</v>
      </c>
      <c r="BB38" s="39">
        <v>0.77982267982499998</v>
      </c>
      <c r="BC38" s="39">
        <v>0.77982267982499998</v>
      </c>
      <c r="BD38" s="39">
        <v>0.77982267982499998</v>
      </c>
      <c r="BE38" s="39">
        <v>0.77982267982499998</v>
      </c>
      <c r="BF38" s="39">
        <v>0.77982267982499998</v>
      </c>
      <c r="BG38" s="39">
        <v>0.77982267982499998</v>
      </c>
      <c r="BH38" s="39">
        <v>0.77982267982499998</v>
      </c>
      <c r="BI38" s="39">
        <v>0.77982267982499998</v>
      </c>
      <c r="BJ38" s="39">
        <v>0.77982267982499998</v>
      </c>
      <c r="BK38" s="39">
        <v>0.77982267982499998</v>
      </c>
    </row>
    <row r="39" spans="1:63" x14ac:dyDescent="0.25">
      <c r="A39" s="25"/>
      <c r="B39" s="25" t="s">
        <v>315</v>
      </c>
      <c r="C39" s="38">
        <v>2.7630434448000004E-2</v>
      </c>
      <c r="D39" s="38">
        <v>2.79374392752E-2</v>
      </c>
      <c r="E39" s="38">
        <v>2.8244444102400002E-2</v>
      </c>
      <c r="F39" s="38">
        <v>2.8551448929599998E-2</v>
      </c>
      <c r="G39" s="38">
        <v>2.88584537568E-2</v>
      </c>
      <c r="H39" s="38">
        <v>2.9165458583999999E-2</v>
      </c>
      <c r="I39" s="38">
        <v>2.9472463411199998E-2</v>
      </c>
      <c r="J39" s="38">
        <v>2.9779468238400001E-2</v>
      </c>
      <c r="K39" s="38">
        <v>3.00864730656E-2</v>
      </c>
      <c r="L39" s="38">
        <v>3.0393477892799999E-2</v>
      </c>
      <c r="M39" s="38">
        <v>3.0700482720000002E-2</v>
      </c>
      <c r="N39" s="38">
        <v>3.1723832144E-2</v>
      </c>
      <c r="O39" s="38">
        <v>3.2747181568000001E-2</v>
      </c>
      <c r="P39" s="38">
        <v>3.3786326375999993E-2</v>
      </c>
      <c r="Q39" s="38">
        <v>3.4810154447999994E-2</v>
      </c>
      <c r="R39" s="38">
        <v>3.5833982519999995E-2</v>
      </c>
      <c r="S39" s="38">
        <v>3.6857810591999995E-2</v>
      </c>
      <c r="T39" s="38">
        <v>3.7881638663999989E-2</v>
      </c>
      <c r="U39" s="38">
        <v>3.8905466735999997E-2</v>
      </c>
      <c r="V39" s="38">
        <v>3.6345896555999992E-2</v>
      </c>
      <c r="W39" s="38">
        <v>3.3786326375999993E-2</v>
      </c>
      <c r="X39" s="38">
        <v>3.1738670231999999E-2</v>
      </c>
      <c r="Y39" s="38">
        <v>3.1738670231999999E-2</v>
      </c>
      <c r="Z39" s="38">
        <v>3.0714842159999995E-2</v>
      </c>
      <c r="AA39" s="38">
        <v>3.0714842159999995E-2</v>
      </c>
      <c r="AB39" s="38">
        <v>3.1738670231999999E-2</v>
      </c>
      <c r="AC39" s="38">
        <v>3.3274412339999997E-2</v>
      </c>
      <c r="AD39" s="38">
        <v>3.4810154447999994E-2</v>
      </c>
      <c r="AE39" s="38">
        <v>3.5833982519999995E-2</v>
      </c>
      <c r="AF39" s="38">
        <v>3.5833982519999995E-2</v>
      </c>
      <c r="AG39" s="38">
        <v>4.1648306951300382E-2</v>
      </c>
      <c r="AH39" s="38">
        <v>4.1682081646529985E-2</v>
      </c>
      <c r="AI39" s="38">
        <v>4.1761954236599987E-2</v>
      </c>
      <c r="AJ39" s="38">
        <v>4.1077332035999989E-2</v>
      </c>
      <c r="AK39" s="39">
        <v>4.1077332035999989E-2</v>
      </c>
      <c r="AL39" s="39">
        <v>4.1077332035999989E-2</v>
      </c>
      <c r="AM39" s="39">
        <v>4.1077332035999989E-2</v>
      </c>
      <c r="AN39" s="39">
        <v>4.1077332035999989E-2</v>
      </c>
      <c r="AO39" s="39">
        <v>4.1077332035999989E-2</v>
      </c>
      <c r="AP39" s="39">
        <v>4.1077332035999989E-2</v>
      </c>
      <c r="AQ39" s="39">
        <v>4.1077332035999989E-2</v>
      </c>
      <c r="AR39" s="39">
        <v>4.1077332035999989E-2</v>
      </c>
      <c r="AS39" s="39">
        <v>4.1077332035999989E-2</v>
      </c>
      <c r="AT39" s="39">
        <v>4.1077332035999989E-2</v>
      </c>
      <c r="AU39" s="39">
        <v>4.1077332035999989E-2</v>
      </c>
      <c r="AV39" s="39">
        <v>4.1077332035999989E-2</v>
      </c>
      <c r="AW39" s="39">
        <v>4.1077332035999989E-2</v>
      </c>
      <c r="AX39" s="39">
        <v>4.1077332035999989E-2</v>
      </c>
      <c r="AY39" s="39">
        <v>4.1077332035999989E-2</v>
      </c>
      <c r="AZ39" s="39">
        <v>4.1077332035999989E-2</v>
      </c>
      <c r="BA39" s="39">
        <v>4.1077332035999989E-2</v>
      </c>
      <c r="BB39" s="39">
        <v>4.1077332035999989E-2</v>
      </c>
      <c r="BC39" s="39">
        <v>4.1077332035999989E-2</v>
      </c>
      <c r="BD39" s="39">
        <v>4.1077332035999989E-2</v>
      </c>
      <c r="BE39" s="39">
        <v>4.1077332035999989E-2</v>
      </c>
      <c r="BF39" s="39">
        <v>4.1077332035999989E-2</v>
      </c>
      <c r="BG39" s="39">
        <v>4.1077332035999989E-2</v>
      </c>
      <c r="BH39" s="39">
        <v>4.1077332035999989E-2</v>
      </c>
      <c r="BI39" s="39">
        <v>4.1077332035999989E-2</v>
      </c>
      <c r="BJ39" s="39">
        <v>4.1077332035999989E-2</v>
      </c>
      <c r="BK39" s="39">
        <v>4.1077332035999989E-2</v>
      </c>
    </row>
    <row r="40" spans="1:63" x14ac:dyDescent="0.25">
      <c r="A40" s="25" t="s">
        <v>36</v>
      </c>
      <c r="B40" s="25" t="s">
        <v>39</v>
      </c>
      <c r="C40" s="38">
        <v>1.7173302404469119E-2</v>
      </c>
      <c r="D40" s="38">
        <v>1.391043724787808E-2</v>
      </c>
      <c r="E40" s="38">
        <v>1.264127121994464E-2</v>
      </c>
      <c r="F40" s="38">
        <v>1.358417508529536E-2</v>
      </c>
      <c r="G40" s="38">
        <v>1.6424023670308797E-2</v>
      </c>
      <c r="H40" s="38">
        <v>1.051168919463936E-2</v>
      </c>
      <c r="I40" s="38">
        <v>1.006816515187392E-2</v>
      </c>
      <c r="J40" s="38">
        <v>7.3811630168640003E-3</v>
      </c>
      <c r="K40" s="38">
        <v>5.8278365701919998E-3</v>
      </c>
      <c r="L40" s="38">
        <v>4.8210404098147199E-3</v>
      </c>
      <c r="M40" s="38">
        <v>4.7384144199100796E-3</v>
      </c>
      <c r="N40" s="38">
        <v>4.7508817411036804E-3</v>
      </c>
      <c r="O40" s="38">
        <v>3.8457614920233596E-3</v>
      </c>
      <c r="P40" s="38">
        <v>6.9046671316895999E-3</v>
      </c>
      <c r="Q40" s="38">
        <v>5.7932994074155206E-3</v>
      </c>
      <c r="R40" s="38">
        <v>6.9928807206585597E-3</v>
      </c>
      <c r="S40" s="38">
        <v>8.9147454206428799E-3</v>
      </c>
      <c r="T40" s="38">
        <v>9.9798709654425593E-3</v>
      </c>
      <c r="U40" s="38">
        <v>1.0572587302717441E-2</v>
      </c>
      <c r="V40" s="38">
        <v>8.6710940415590399E-3</v>
      </c>
      <c r="W40" s="38">
        <v>9.1488873176064009E-3</v>
      </c>
      <c r="X40" s="38">
        <v>1.041561125998848E-2</v>
      </c>
      <c r="Y40" s="38">
        <v>7.1187433685222399E-3</v>
      </c>
      <c r="Z40" s="38">
        <v>7.2524831101632003E-3</v>
      </c>
      <c r="AA40" s="37">
        <v>4.1795084547216E-3</v>
      </c>
      <c r="AB40" s="37">
        <v>4.5578451469823998E-3</v>
      </c>
      <c r="AC40" s="37">
        <v>3.7136180893593603E-3</v>
      </c>
      <c r="AD40" s="37">
        <v>1.8715805402112001E-3</v>
      </c>
      <c r="AE40" s="37">
        <v>3.6587299795300802E-3</v>
      </c>
      <c r="AF40" s="37">
        <v>3.9061162106223376E-3</v>
      </c>
      <c r="AG40" s="37">
        <v>3.9813723417658348E-3</v>
      </c>
      <c r="AH40" s="37">
        <v>4.729535396012524E-3</v>
      </c>
      <c r="AI40" s="37">
        <v>4.2340896600535924E-3</v>
      </c>
      <c r="AJ40" s="37">
        <v>4.8208327744193157E-3</v>
      </c>
      <c r="AK40" s="39">
        <v>6.0521278464481807E-3</v>
      </c>
      <c r="AL40" s="39">
        <v>6.8998368405560288E-3</v>
      </c>
      <c r="AM40" s="39">
        <v>7.683351635557732E-3</v>
      </c>
      <c r="AN40" s="39">
        <v>8.397916582860928E-3</v>
      </c>
      <c r="AO40" s="39">
        <v>9.1270096650075804E-3</v>
      </c>
      <c r="AP40" s="39">
        <v>9.8037267286696008E-3</v>
      </c>
      <c r="AQ40" s="39">
        <v>1.0464731209126242E-2</v>
      </c>
      <c r="AR40" s="39">
        <v>9.5004132867831104E-3</v>
      </c>
      <c r="AS40" s="39">
        <v>8.6130106180891536E-3</v>
      </c>
      <c r="AT40" s="39">
        <v>7.7237796981355512E-3</v>
      </c>
      <c r="AU40" s="39">
        <v>6.8739608232540215E-3</v>
      </c>
      <c r="AV40" s="39">
        <v>6.8134788817804798E-3</v>
      </c>
      <c r="AW40" s="39">
        <v>6.7094984976364793E-3</v>
      </c>
      <c r="AX40" s="39">
        <v>6.6290049515289598E-3</v>
      </c>
      <c r="AY40" s="39">
        <v>6.5501403872486397E-3</v>
      </c>
      <c r="AZ40" s="39">
        <v>6.4753299631238404E-3</v>
      </c>
      <c r="BA40" s="39">
        <v>6.4093550928825604E-3</v>
      </c>
      <c r="BB40" s="39">
        <v>6.3520316139571197E-3</v>
      </c>
      <c r="BC40" s="39">
        <v>6.2952028173216008E-3</v>
      </c>
      <c r="BD40" s="39">
        <v>6.2459909198668805E-3</v>
      </c>
      <c r="BE40" s="39">
        <v>6.1971589718438401E-3</v>
      </c>
      <c r="BF40" s="39">
        <v>6.1487102744121596E-3</v>
      </c>
      <c r="BG40" s="39">
        <v>6.1014108019737598E-3</v>
      </c>
      <c r="BH40" s="39">
        <v>6.0537041279769607E-3</v>
      </c>
      <c r="BI40" s="39">
        <v>6.0101934035270404E-3</v>
      </c>
      <c r="BJ40" s="39">
        <v>5.9669904244204798E-3</v>
      </c>
      <c r="BK40" s="39">
        <v>5.9241010906022403E-3</v>
      </c>
    </row>
    <row r="41" spans="1:63" x14ac:dyDescent="0.25">
      <c r="A41" s="25"/>
      <c r="B41" s="25" t="s">
        <v>132</v>
      </c>
      <c r="C41" s="38">
        <v>0.5034568009177971</v>
      </c>
      <c r="D41" s="38">
        <v>0.51159319909555523</v>
      </c>
      <c r="E41" s="38">
        <v>0.54526014706775539</v>
      </c>
      <c r="F41" s="38">
        <v>0.58708707202317578</v>
      </c>
      <c r="G41" s="38">
        <v>0.65660632410789999</v>
      </c>
      <c r="H41" s="38">
        <v>0.62620961500003869</v>
      </c>
      <c r="I41" s="38">
        <v>0.60801994258694503</v>
      </c>
      <c r="J41" s="38">
        <v>0.60785504868844298</v>
      </c>
      <c r="K41" s="38">
        <v>0.60815739657514678</v>
      </c>
      <c r="L41" s="38">
        <v>0.64813968616967554</v>
      </c>
      <c r="M41" s="38">
        <v>0.64664364555426646</v>
      </c>
      <c r="N41" s="38">
        <v>0.65873129931890373</v>
      </c>
      <c r="O41" s="38">
        <v>0.65247563715594581</v>
      </c>
      <c r="P41" s="38">
        <v>0.67765209550534455</v>
      </c>
      <c r="Q41" s="38">
        <v>0.70044688981044434</v>
      </c>
      <c r="R41" s="38">
        <v>0.65697729763350898</v>
      </c>
      <c r="S41" s="38">
        <v>0.58319657225798516</v>
      </c>
      <c r="T41" s="38">
        <v>0.58112477664176132</v>
      </c>
      <c r="U41" s="38">
        <v>0.59907753808413966</v>
      </c>
      <c r="V41" s="38">
        <v>0.5729399788446492</v>
      </c>
      <c r="W41" s="38">
        <v>0.58747767222143077</v>
      </c>
      <c r="X41" s="38">
        <v>0.56914482852658765</v>
      </c>
      <c r="Y41" s="38">
        <v>0.57491030315721947</v>
      </c>
      <c r="Z41" s="38">
        <v>0.53814931830700685</v>
      </c>
      <c r="AA41" s="38">
        <v>0.52145894279203364</v>
      </c>
      <c r="AB41" s="38">
        <v>0.53070903232133737</v>
      </c>
      <c r="AC41" s="38">
        <v>0.55796521160325285</v>
      </c>
      <c r="AD41" s="38">
        <v>0.54344219938342175</v>
      </c>
      <c r="AE41" s="38">
        <v>0.55939214692669614</v>
      </c>
      <c r="AF41" s="38">
        <v>0.59631817107512941</v>
      </c>
      <c r="AG41" s="38">
        <v>0.61281816088386565</v>
      </c>
      <c r="AH41" s="38">
        <v>0.57449226187380475</v>
      </c>
      <c r="AI41" s="38">
        <v>0.54739269021404025</v>
      </c>
      <c r="AJ41" s="38">
        <v>0.55779896223028413</v>
      </c>
      <c r="AK41" s="39">
        <v>0.60114389134767587</v>
      </c>
      <c r="AL41" s="39">
        <v>0.60122176838965402</v>
      </c>
      <c r="AM41" s="39">
        <v>0.59882322524100096</v>
      </c>
      <c r="AN41" s="39">
        <v>0.59427684958231664</v>
      </c>
      <c r="AO41" s="39">
        <v>0.59021315586957335</v>
      </c>
      <c r="AP41" s="39">
        <v>0.5849154612229942</v>
      </c>
      <c r="AQ41" s="39">
        <v>0.57938467598258081</v>
      </c>
      <c r="AR41" s="39">
        <v>0.57371510155017835</v>
      </c>
      <c r="AS41" s="39">
        <v>0.56898852863732952</v>
      </c>
      <c r="AT41" s="39">
        <v>0.56348113437698755</v>
      </c>
      <c r="AU41" s="39">
        <v>0.55825017712407554</v>
      </c>
      <c r="AV41" s="39">
        <v>0.5701254362045769</v>
      </c>
      <c r="AW41" s="39">
        <v>0.56500490192327646</v>
      </c>
      <c r="AX41" s="39">
        <v>0.56047084389647539</v>
      </c>
      <c r="AY41" s="39">
        <v>0.5558884138788327</v>
      </c>
      <c r="AZ41" s="39">
        <v>0.55138296925507557</v>
      </c>
      <c r="BA41" s="39">
        <v>0.54710898006283004</v>
      </c>
      <c r="BB41" s="39">
        <v>0.54313328030454566</v>
      </c>
      <c r="BC41" s="39">
        <v>0.53918852152045516</v>
      </c>
      <c r="BD41" s="39">
        <v>0.53552894390170613</v>
      </c>
      <c r="BE41" s="39">
        <v>0.53194823623126941</v>
      </c>
      <c r="BF41" s="39">
        <v>0.52844497244561417</v>
      </c>
      <c r="BG41" s="39">
        <v>0.5250054719897006</v>
      </c>
      <c r="BH41" s="39">
        <v>0.52160205159292405</v>
      </c>
      <c r="BI41" s="39">
        <v>0.51792627046443906</v>
      </c>
      <c r="BJ41" s="39">
        <v>0.51427873637238886</v>
      </c>
      <c r="BK41" s="39">
        <v>0.51065922249407536</v>
      </c>
    </row>
    <row r="42" spans="1:63" x14ac:dyDescent="0.25">
      <c r="A42" s="25"/>
      <c r="B42" s="25" t="s">
        <v>315</v>
      </c>
      <c r="C42" s="47">
        <v>3.5683208400000011E-4</v>
      </c>
      <c r="D42" s="47">
        <v>3.5683208400000011E-4</v>
      </c>
      <c r="E42" s="47">
        <v>3.9910360680167053E-4</v>
      </c>
      <c r="F42" s="47">
        <v>4.3005185782968655E-4</v>
      </c>
      <c r="G42" s="47">
        <v>4.8976982931658896E-4</v>
      </c>
      <c r="H42" s="37">
        <v>6.6064081136011851E-4</v>
      </c>
      <c r="I42" s="37">
        <v>8.9493062087278097E-4</v>
      </c>
      <c r="J42" s="37">
        <v>8.6634124368420169E-4</v>
      </c>
      <c r="K42" s="37">
        <v>9.2856697610866571E-4</v>
      </c>
      <c r="L42" s="37">
        <v>1.0304194388356962E-3</v>
      </c>
      <c r="M42" s="37">
        <v>1.0677225549994751E-3</v>
      </c>
      <c r="N42" s="37">
        <v>1.1160772318900961E-3</v>
      </c>
      <c r="O42" s="37">
        <v>1.0143384541897601E-3</v>
      </c>
      <c r="P42" s="37">
        <v>1.1094154027079424E-3</v>
      </c>
      <c r="Q42" s="37">
        <v>1.0370628146057761E-3</v>
      </c>
      <c r="R42" s="37">
        <v>1.0804343081331793E-3</v>
      </c>
      <c r="S42" s="37">
        <v>1.0001821320105555E-3</v>
      </c>
      <c r="T42" s="37">
        <v>9.1441096509852545E-4</v>
      </c>
      <c r="U42" s="37">
        <v>9.2793374921571359E-4</v>
      </c>
      <c r="V42" s="37">
        <v>8.6306749493319601E-4</v>
      </c>
      <c r="W42" s="37">
        <v>8.8763624107943433E-4</v>
      </c>
      <c r="X42" s="37">
        <v>9.6365664189061056E-4</v>
      </c>
      <c r="Y42" s="37">
        <v>1.0430331202490066E-3</v>
      </c>
      <c r="Z42" s="37">
        <v>9.9470672341389946E-4</v>
      </c>
      <c r="AA42" s="37">
        <v>1.0029821836571491E-3</v>
      </c>
      <c r="AB42" s="37">
        <v>1.1360096255028864E-3</v>
      </c>
      <c r="AC42" s="37">
        <v>1.2276404673322049E-3</v>
      </c>
      <c r="AD42" s="37">
        <v>1.3850544209156259E-3</v>
      </c>
      <c r="AE42" s="37">
        <v>1.5161322743171136E-3</v>
      </c>
      <c r="AF42" s="37">
        <v>1.5640086769360929E-3</v>
      </c>
      <c r="AG42" s="37">
        <v>1.627783620814736E-3</v>
      </c>
      <c r="AH42" s="37">
        <v>1.649599502157354E-3</v>
      </c>
      <c r="AI42" s="37">
        <v>1.7049506396625922E-3</v>
      </c>
      <c r="AJ42" s="37">
        <v>1.6465093768992642E-3</v>
      </c>
      <c r="AK42" s="46">
        <v>1.7375758598056001E-3</v>
      </c>
      <c r="AL42" s="46">
        <v>1.75689625657456E-3</v>
      </c>
      <c r="AM42" s="46">
        <v>1.7672561782168515E-3</v>
      </c>
      <c r="AN42" s="46">
        <v>1.770161859531488E-3</v>
      </c>
      <c r="AO42" s="46">
        <v>1.7780069305020419E-3</v>
      </c>
      <c r="AP42" s="46">
        <v>1.7815423973262402E-3</v>
      </c>
      <c r="AQ42" s="46">
        <v>1.7855658094091903E-3</v>
      </c>
      <c r="AR42" s="46">
        <v>1.7601380046912832E-3</v>
      </c>
      <c r="AS42" s="46">
        <v>1.74115584051088E-3</v>
      </c>
      <c r="AT42" s="46">
        <v>1.7192246390800004E-3</v>
      </c>
      <c r="AU42" s="46">
        <v>1.69980721078848E-3</v>
      </c>
      <c r="AV42" s="46">
        <v>1.8095285051471621E-3</v>
      </c>
      <c r="AW42" s="46">
        <v>1.7903687786413312E-3</v>
      </c>
      <c r="AX42" s="46">
        <v>1.7750886002438977E-3</v>
      </c>
      <c r="AY42" s="46">
        <v>1.7600078966773314E-3</v>
      </c>
      <c r="AZ42" s="46">
        <v>1.7455779315322562E-3</v>
      </c>
      <c r="BA42" s="46">
        <v>1.7326158469304963E-3</v>
      </c>
      <c r="BB42" s="46">
        <v>1.7211477046812737E-3</v>
      </c>
      <c r="BC42" s="46">
        <v>1.7097756906501059E-3</v>
      </c>
      <c r="BD42" s="46">
        <v>1.6997369138627713E-3</v>
      </c>
      <c r="BE42" s="46">
        <v>1.689815751610752E-3</v>
      </c>
      <c r="BF42" s="46">
        <v>1.6800106733692035E-3</v>
      </c>
      <c r="BG42" s="46">
        <v>1.6704233049156482E-3</v>
      </c>
      <c r="BH42" s="46">
        <v>1.6608048810140162E-3</v>
      </c>
      <c r="BI42" s="46">
        <v>1.6515829917077697E-3</v>
      </c>
      <c r="BJ42" s="46">
        <v>1.6424288073525824E-3</v>
      </c>
      <c r="BK42" s="46">
        <v>1.6333418106256963E-3</v>
      </c>
    </row>
    <row r="43" spans="1:63" x14ac:dyDescent="0.25">
      <c r="A43" s="25" t="s">
        <v>9</v>
      </c>
      <c r="B43" s="25" t="s">
        <v>39</v>
      </c>
      <c r="C43" s="38">
        <v>0.71388727389873152</v>
      </c>
      <c r="D43" s="38">
        <v>0.67265606063060635</v>
      </c>
      <c r="E43" s="38">
        <v>0.72761552997708001</v>
      </c>
      <c r="F43" s="38">
        <v>0.49532902181673266</v>
      </c>
      <c r="G43" s="38">
        <v>0.59530122770813076</v>
      </c>
      <c r="H43" s="38">
        <v>0.60907201564304991</v>
      </c>
      <c r="I43" s="38">
        <v>0.63660470155339888</v>
      </c>
      <c r="J43" s="38">
        <v>0.7401862493128577</v>
      </c>
      <c r="K43" s="38">
        <v>0.79049629282225542</v>
      </c>
      <c r="L43" s="38">
        <v>0.70980065885345989</v>
      </c>
      <c r="M43" s="38">
        <v>0.72954939284367537</v>
      </c>
      <c r="N43" s="38">
        <v>0.80028835868199588</v>
      </c>
      <c r="O43" s="38">
        <v>0.74398685860582281</v>
      </c>
      <c r="P43" s="38">
        <v>0.78012262496922324</v>
      </c>
      <c r="Q43" s="38">
        <v>0.85607132110480888</v>
      </c>
      <c r="R43" s="38">
        <v>1.0058054949021757</v>
      </c>
      <c r="S43" s="38">
        <v>1.1454616827358348</v>
      </c>
      <c r="T43" s="38">
        <v>1.2819782563379516</v>
      </c>
      <c r="U43" s="38">
        <v>1.3054705619728029</v>
      </c>
      <c r="V43" s="38">
        <v>1.3462356957835473</v>
      </c>
      <c r="W43" s="38">
        <v>1.3712664949113109</v>
      </c>
      <c r="X43" s="38">
        <v>1.4630431270062125</v>
      </c>
      <c r="Y43" s="38">
        <v>1.5647950289232944</v>
      </c>
      <c r="Z43" s="38">
        <v>1.4162122788539413</v>
      </c>
      <c r="AA43" s="38">
        <v>1.5054273682777093</v>
      </c>
      <c r="AB43" s="38">
        <v>1.5376890079471461</v>
      </c>
      <c r="AC43" s="38">
        <v>1.4044060102123033</v>
      </c>
      <c r="AD43" s="38">
        <v>1.4769828623616852</v>
      </c>
      <c r="AE43" s="38">
        <v>1.3150925293835711</v>
      </c>
      <c r="AF43" s="38">
        <v>1.0607685367256725</v>
      </c>
      <c r="AG43" s="38">
        <v>0.95492764221712456</v>
      </c>
      <c r="AH43" s="38">
        <v>0</v>
      </c>
      <c r="AI43" s="38">
        <v>0</v>
      </c>
      <c r="AJ43" s="37">
        <v>3.77649061412805E-3</v>
      </c>
      <c r="AK43" s="46">
        <v>3.5951382752821203E-3</v>
      </c>
      <c r="AL43" s="46">
        <v>3.4138620770079006E-3</v>
      </c>
      <c r="AM43" s="46">
        <v>3.2325858787336809E-3</v>
      </c>
      <c r="AN43" s="46">
        <v>3.0513096804594604E-3</v>
      </c>
      <c r="AO43" s="46">
        <v>2.8700334821852407E-3</v>
      </c>
      <c r="AP43" s="46">
        <v>2.6887572839110205E-3</v>
      </c>
      <c r="AQ43" s="46">
        <v>2.5074810856368004E-3</v>
      </c>
      <c r="AR43" s="46">
        <v>2.5074810856368004E-3</v>
      </c>
      <c r="AS43" s="46">
        <v>2.5074810856368004E-3</v>
      </c>
      <c r="AT43" s="46">
        <v>2.5074810856368004E-3</v>
      </c>
      <c r="AU43" s="46">
        <v>2.5074810856368004E-3</v>
      </c>
      <c r="AV43" s="46">
        <v>2.5074810856368004E-3</v>
      </c>
      <c r="AW43" s="46">
        <v>2.5074810856368004E-3</v>
      </c>
      <c r="AX43" s="46">
        <v>2.5074810856368004E-3</v>
      </c>
      <c r="AY43" s="46">
        <v>2.5074810856368004E-3</v>
      </c>
      <c r="AZ43" s="46">
        <v>2.5074810856368004E-3</v>
      </c>
      <c r="BA43" s="46">
        <v>2.5074810856368004E-3</v>
      </c>
      <c r="BB43" s="46">
        <v>2.5074810856368004E-3</v>
      </c>
      <c r="BC43" s="46">
        <v>2.5074810856368004E-3</v>
      </c>
      <c r="BD43" s="46">
        <v>2.5074810856368004E-3</v>
      </c>
      <c r="BE43" s="46">
        <v>2.5074810856368004E-3</v>
      </c>
      <c r="BF43" s="46">
        <v>2.5074810856368004E-3</v>
      </c>
      <c r="BG43" s="46">
        <v>2.5074810856368004E-3</v>
      </c>
      <c r="BH43" s="46">
        <v>2.5074810856368004E-3</v>
      </c>
      <c r="BI43" s="46">
        <v>2.5074810856368004E-3</v>
      </c>
      <c r="BJ43" s="46">
        <v>2.5074810856368004E-3</v>
      </c>
      <c r="BK43" s="46">
        <v>2.5074810856368004E-3</v>
      </c>
    </row>
    <row r="44" spans="1:63" x14ac:dyDescent="0.25">
      <c r="A44" s="25"/>
      <c r="B44" s="25" t="s">
        <v>132</v>
      </c>
      <c r="C44" s="38">
        <v>0.13126549538527005</v>
      </c>
      <c r="D44" s="38">
        <v>0.11924739926345175</v>
      </c>
      <c r="E44" s="38">
        <v>0.12916399758650002</v>
      </c>
      <c r="F44" s="38">
        <v>8.502663485066482E-2</v>
      </c>
      <c r="G44" s="38">
        <v>9.9053296373908709E-2</v>
      </c>
      <c r="H44" s="38">
        <v>9.8066517461626715E-2</v>
      </c>
      <c r="I44" s="38">
        <v>0.10017887559473077</v>
      </c>
      <c r="J44" s="38">
        <v>0.11343992739142122</v>
      </c>
      <c r="K44" s="38">
        <v>0.11813174097480862</v>
      </c>
      <c r="L44" s="38">
        <v>0.10309379779147844</v>
      </c>
      <c r="M44" s="38">
        <v>9.003770997831391E-2</v>
      </c>
      <c r="N44" s="38">
        <v>8.1295442792549744E-2</v>
      </c>
      <c r="O44" s="38">
        <v>7.6849712066697481E-2</v>
      </c>
      <c r="P44" s="38">
        <v>6.6578292031457334E-2</v>
      </c>
      <c r="Q44" s="38">
        <v>6.0937003643662786E-2</v>
      </c>
      <c r="R44" s="38">
        <v>4.7425048783277711E-2</v>
      </c>
      <c r="S44" s="38">
        <v>3.4022397359716551E-2</v>
      </c>
      <c r="T44" s="38">
        <v>1.8711705492867069E-2</v>
      </c>
      <c r="U44" s="38">
        <v>1.1413689173040583E-2</v>
      </c>
      <c r="V44" s="38">
        <v>5.4044079664062501E-3</v>
      </c>
      <c r="W44" s="38">
        <v>0</v>
      </c>
      <c r="X44" s="38">
        <v>0</v>
      </c>
      <c r="Y44" s="38">
        <v>0</v>
      </c>
      <c r="Z44" s="38">
        <v>0.15884280069622431</v>
      </c>
      <c r="AA44" s="38">
        <v>0.16738143444461315</v>
      </c>
      <c r="AB44" s="38">
        <v>0.17216695822227143</v>
      </c>
      <c r="AC44" s="38">
        <v>0.16567620110080239</v>
      </c>
      <c r="AD44" s="38">
        <v>0.1739387544842875</v>
      </c>
      <c r="AE44" s="38">
        <v>0.17158217338364451</v>
      </c>
      <c r="AF44" s="38">
        <v>0.12643356860516172</v>
      </c>
      <c r="AG44" s="38">
        <v>0.11342838050418382</v>
      </c>
      <c r="AH44" s="38">
        <v>0</v>
      </c>
      <c r="AI44" s="38">
        <v>0</v>
      </c>
      <c r="AJ44" s="47">
        <v>8.7386933519531255E-5</v>
      </c>
      <c r="AK44" s="95">
        <v>1.1857066460714061E-4</v>
      </c>
      <c r="AL44" s="95">
        <v>1.4974130324097657E-4</v>
      </c>
      <c r="AM44" s="95">
        <v>1.8091194187481248E-4</v>
      </c>
      <c r="AN44" s="95">
        <v>2.1208258050864841E-4</v>
      </c>
      <c r="AO44" s="95">
        <v>2.4325321914248435E-4</v>
      </c>
      <c r="AP44" s="95">
        <v>2.7442385777632028E-4</v>
      </c>
      <c r="AQ44" s="95">
        <v>3.0559449641015627E-4</v>
      </c>
      <c r="AR44" s="95">
        <v>3.0559449641015627E-4</v>
      </c>
      <c r="AS44" s="95">
        <v>3.0559449641015627E-4</v>
      </c>
      <c r="AT44" s="95">
        <v>3.0559449641015627E-4</v>
      </c>
      <c r="AU44" s="95">
        <v>3.0559449641015627E-4</v>
      </c>
      <c r="AV44" s="95">
        <v>3.0559449641015627E-4</v>
      </c>
      <c r="AW44" s="95">
        <v>3.0559449641015627E-4</v>
      </c>
      <c r="AX44" s="95">
        <v>3.0559449641015627E-4</v>
      </c>
      <c r="AY44" s="95">
        <v>3.0559449641015627E-4</v>
      </c>
      <c r="AZ44" s="95">
        <v>3.0559449641015627E-4</v>
      </c>
      <c r="BA44" s="95">
        <v>3.0559449641015627E-4</v>
      </c>
      <c r="BB44" s="95">
        <v>3.0559449641015627E-4</v>
      </c>
      <c r="BC44" s="95">
        <v>3.0559449641015627E-4</v>
      </c>
      <c r="BD44" s="95">
        <v>3.0559449641015627E-4</v>
      </c>
      <c r="BE44" s="95">
        <v>3.0559449641015627E-4</v>
      </c>
      <c r="BF44" s="95">
        <v>3.0559449641015627E-4</v>
      </c>
      <c r="BG44" s="95">
        <v>3.0559449641015627E-4</v>
      </c>
      <c r="BH44" s="95">
        <v>3.0559449641015627E-4</v>
      </c>
      <c r="BI44" s="95">
        <v>3.0559449641015627E-4</v>
      </c>
      <c r="BJ44" s="95">
        <v>3.0559449641015627E-4</v>
      </c>
      <c r="BK44" s="95">
        <v>3.0559449641015627E-4</v>
      </c>
    </row>
    <row r="45" spans="1:63" x14ac:dyDescent="0.25">
      <c r="A45" s="25" t="s">
        <v>115</v>
      </c>
      <c r="B45" s="25" t="s">
        <v>315</v>
      </c>
      <c r="C45" s="37">
        <v>1.6159156480000001E-3</v>
      </c>
      <c r="D45" s="37">
        <v>1.6159156480000001E-3</v>
      </c>
      <c r="E45" s="37">
        <v>1.6159156480000001E-3</v>
      </c>
      <c r="F45" s="37">
        <v>1.6159156480000001E-3</v>
      </c>
      <c r="G45" s="37">
        <v>1.6159156480000001E-3</v>
      </c>
      <c r="H45" s="37">
        <v>1.6159156480000001E-3</v>
      </c>
      <c r="I45" s="37">
        <v>1.6159156480000001E-3</v>
      </c>
      <c r="J45" s="37">
        <v>1.6159156480000001E-3</v>
      </c>
      <c r="K45" s="37">
        <v>1.6159156480000001E-3</v>
      </c>
      <c r="L45" s="37">
        <v>1.6159156480000001E-3</v>
      </c>
      <c r="M45" s="37">
        <v>1.6159156480000001E-3</v>
      </c>
      <c r="N45" s="37">
        <v>1.7203037988608001E-3</v>
      </c>
      <c r="O45" s="37">
        <v>1.5989485336960001E-3</v>
      </c>
      <c r="P45" s="37">
        <v>1.5643679388288002E-3</v>
      </c>
      <c r="Q45" s="37">
        <v>1.564206347264E-3</v>
      </c>
      <c r="R45" s="37">
        <v>1.5525717545983998E-3</v>
      </c>
      <c r="S45" s="37">
        <v>1.5525717545983998E-3</v>
      </c>
      <c r="T45" s="37">
        <v>1.5695388689024E-3</v>
      </c>
      <c r="U45" s="37">
        <v>1.5457849088768001E-3</v>
      </c>
      <c r="V45" s="37">
        <v>1.5347966824704E-3</v>
      </c>
      <c r="W45" s="37">
        <v>1.5367357812480001E-3</v>
      </c>
      <c r="X45" s="37">
        <v>1.3051750688896E-3</v>
      </c>
      <c r="Y45" s="37">
        <v>1.160227435264E-3</v>
      </c>
      <c r="Z45" s="37">
        <v>1.266877868032E-3</v>
      </c>
      <c r="AA45" s="37">
        <v>1.1896371000576001E-3</v>
      </c>
      <c r="AB45" s="37">
        <v>1.2297118081280002E-3</v>
      </c>
      <c r="AC45" s="37">
        <v>1.1843045784192001E-3</v>
      </c>
      <c r="AD45" s="37">
        <v>1.1388973487104E-3</v>
      </c>
      <c r="AE45" s="37">
        <v>1.2381145694975999E-3</v>
      </c>
      <c r="AF45" s="37">
        <v>1.2557280500607999E-3</v>
      </c>
      <c r="AG45" s="37">
        <v>1.0857337238912E-3</v>
      </c>
      <c r="AH45" s="37">
        <v>1.0744223143552001E-3</v>
      </c>
      <c r="AI45" s="37">
        <v>1.0249752955264E-3</v>
      </c>
      <c r="AJ45" s="37">
        <v>8.8277471850239995E-4</v>
      </c>
      <c r="AK45" s="46">
        <v>8.8277471850239995E-4</v>
      </c>
      <c r="AL45" s="46">
        <v>8.8277471850239995E-4</v>
      </c>
      <c r="AM45" s="46">
        <v>8.8277471850239995E-4</v>
      </c>
      <c r="AN45" s="46">
        <v>8.8277471850239995E-4</v>
      </c>
      <c r="AO45" s="46">
        <v>8.8277471850239995E-4</v>
      </c>
      <c r="AP45" s="46">
        <v>8.8277471850239995E-4</v>
      </c>
      <c r="AQ45" s="46">
        <v>8.8277471850239995E-4</v>
      </c>
      <c r="AR45" s="46">
        <v>8.8277471850239995E-4</v>
      </c>
      <c r="AS45" s="46">
        <v>8.8277471850239995E-4</v>
      </c>
      <c r="AT45" s="46">
        <v>8.8277471850239995E-4</v>
      </c>
      <c r="AU45" s="46">
        <v>8.8277471850239995E-4</v>
      </c>
      <c r="AV45" s="46">
        <v>8.8277471850239995E-4</v>
      </c>
      <c r="AW45" s="46">
        <v>8.8277471850239995E-4</v>
      </c>
      <c r="AX45" s="46">
        <v>8.8277471850239995E-4</v>
      </c>
      <c r="AY45" s="46">
        <v>8.8277471850239995E-4</v>
      </c>
      <c r="AZ45" s="46">
        <v>8.8277471850239995E-4</v>
      </c>
      <c r="BA45" s="46">
        <v>8.8277471850239995E-4</v>
      </c>
      <c r="BB45" s="46">
        <v>8.8277471850239995E-4</v>
      </c>
      <c r="BC45" s="46">
        <v>8.8277471850239995E-4</v>
      </c>
      <c r="BD45" s="46">
        <v>8.8277471850239995E-4</v>
      </c>
      <c r="BE45" s="46">
        <v>8.8277471850239995E-4</v>
      </c>
      <c r="BF45" s="46">
        <v>8.8277471850239995E-4</v>
      </c>
      <c r="BG45" s="46">
        <v>8.8277471850239995E-4</v>
      </c>
      <c r="BH45" s="46">
        <v>8.8277471850239995E-4</v>
      </c>
      <c r="BI45" s="46">
        <v>8.8277471850239995E-4</v>
      </c>
      <c r="BJ45" s="46">
        <v>8.8277471850239995E-4</v>
      </c>
      <c r="BK45" s="46">
        <v>8.8277471850239995E-4</v>
      </c>
    </row>
    <row r="46" spans="1:63" x14ac:dyDescent="0.25">
      <c r="A46" s="26" t="s">
        <v>133</v>
      </c>
      <c r="B46" s="26"/>
      <c r="C46" s="105">
        <f>SUM(C7:C45)</f>
        <v>108.0157742203513</v>
      </c>
      <c r="D46" s="105">
        <f t="shared" ref="D46:AK46" si="0">SUM(D7:D45)</f>
        <v>112.90847724941433</v>
      </c>
      <c r="E46" s="105">
        <f t="shared" si="0"/>
        <v>119.93843736056689</v>
      </c>
      <c r="F46" s="105">
        <f t="shared" si="0"/>
        <v>126.20276393044959</v>
      </c>
      <c r="G46" s="105">
        <f t="shared" si="0"/>
        <v>125.26249448521645</v>
      </c>
      <c r="H46" s="105">
        <f t="shared" si="0"/>
        <v>127.20142906207772</v>
      </c>
      <c r="I46" s="105">
        <f t="shared" si="0"/>
        <v>128.9475534896288</v>
      </c>
      <c r="J46" s="105">
        <f t="shared" si="0"/>
        <v>132.22652991104931</v>
      </c>
      <c r="K46" s="105">
        <f t="shared" si="0"/>
        <v>138.04947288292331</v>
      </c>
      <c r="L46" s="105">
        <f t="shared" si="0"/>
        <v>136.03639310928506</v>
      </c>
      <c r="M46" s="105">
        <f t="shared" si="0"/>
        <v>140.75026698836135</v>
      </c>
      <c r="N46" s="105">
        <f t="shared" si="0"/>
        <v>146.92930850131199</v>
      </c>
      <c r="O46" s="105">
        <f t="shared" si="0"/>
        <v>151.70128727113789</v>
      </c>
      <c r="P46" s="105">
        <f t="shared" si="0"/>
        <v>154.30660595243523</v>
      </c>
      <c r="Q46" s="105">
        <f t="shared" si="0"/>
        <v>157.80924022802881</v>
      </c>
      <c r="R46" s="105">
        <f t="shared" si="0"/>
        <v>153.26969112330829</v>
      </c>
      <c r="S46" s="105">
        <f t="shared" si="0"/>
        <v>146.84439083517393</v>
      </c>
      <c r="T46" s="105">
        <f t="shared" si="0"/>
        <v>146.58872996406004</v>
      </c>
      <c r="U46" s="105">
        <f t="shared" si="0"/>
        <v>142.72995605004806</v>
      </c>
      <c r="V46" s="105">
        <f t="shared" si="0"/>
        <v>142.34631589665153</v>
      </c>
      <c r="W46" s="105">
        <f t="shared" si="0"/>
        <v>145.87254612459023</v>
      </c>
      <c r="X46" s="105">
        <f t="shared" si="0"/>
        <v>145.8471587413807</v>
      </c>
      <c r="Y46" s="105">
        <f t="shared" si="0"/>
        <v>143.90086660711438</v>
      </c>
      <c r="Z46" s="105">
        <f t="shared" si="0"/>
        <v>141.63208938968094</v>
      </c>
      <c r="AA46" s="105">
        <f t="shared" si="0"/>
        <v>142.80124891762947</v>
      </c>
      <c r="AB46" s="105">
        <f t="shared" si="0"/>
        <v>141.76028854581222</v>
      </c>
      <c r="AC46" s="105">
        <f t="shared" si="0"/>
        <v>141.44794532985517</v>
      </c>
      <c r="AD46" s="105">
        <f t="shared" si="0"/>
        <v>139.9173116371679</v>
      </c>
      <c r="AE46" s="105">
        <f t="shared" si="0"/>
        <v>142.29854082925695</v>
      </c>
      <c r="AF46" s="105">
        <f t="shared" si="0"/>
        <v>136.25439218392907</v>
      </c>
      <c r="AG46" s="105">
        <f t="shared" si="0"/>
        <v>138.81578183275403</v>
      </c>
      <c r="AH46" s="105">
        <f t="shared" si="0"/>
        <v>138.28485652706004</v>
      </c>
      <c r="AI46" s="105">
        <f t="shared" si="0"/>
        <v>130.69862874335442</v>
      </c>
      <c r="AJ46" s="105">
        <f t="shared" si="0"/>
        <v>112.99984731928559</v>
      </c>
      <c r="AK46" s="106">
        <f t="shared" si="0"/>
        <v>107.73869793870934</v>
      </c>
      <c r="AL46" s="106">
        <f t="shared" ref="AL46" si="1">SUM(AL7:AL45)</f>
        <v>106.54543301188448</v>
      </c>
      <c r="AM46" s="106">
        <f t="shared" ref="AM46" si="2">SUM(AM7:AM45)</f>
        <v>101.31959755195795</v>
      </c>
      <c r="AN46" s="106">
        <f t="shared" ref="AN46" si="3">SUM(AN7:AN45)</f>
        <v>96.274259354589532</v>
      </c>
      <c r="AO46" s="106">
        <f t="shared" ref="AO46" si="4">SUM(AO7:AO45)</f>
        <v>90.264689331510709</v>
      </c>
      <c r="AP46" s="106">
        <f t="shared" ref="AP46" si="5">SUM(AP7:AP45)</f>
        <v>85.884674681053184</v>
      </c>
      <c r="AQ46" s="106">
        <f t="shared" ref="AQ46" si="6">SUM(AQ7:AQ45)</f>
        <v>80.534260804471018</v>
      </c>
      <c r="AR46" s="106">
        <f t="shared" ref="AR46" si="7">SUM(AR7:AR45)</f>
        <v>76.754730008223135</v>
      </c>
      <c r="AS46" s="106">
        <f t="shared" ref="AS46" si="8">SUM(AS7:AS45)</f>
        <v>73.688930942070613</v>
      </c>
      <c r="AT46" s="106">
        <f t="shared" ref="AT46" si="9">SUM(AT7:AT45)</f>
        <v>70.272831931318933</v>
      </c>
      <c r="AU46" s="106">
        <f t="shared" ref="AU46" si="10">SUM(AU7:AU45)</f>
        <v>68.155686123338</v>
      </c>
      <c r="AV46" s="106">
        <f t="shared" ref="AV46" si="11">SUM(AV7:AV45)</f>
        <v>66.883434384487927</v>
      </c>
      <c r="AW46" s="106">
        <f t="shared" ref="AW46" si="12">SUM(AW7:AW45)</f>
        <v>65.258722879037123</v>
      </c>
      <c r="AX46" s="106">
        <f t="shared" ref="AX46" si="13">SUM(AX7:AX45)</f>
        <v>63.923977910638349</v>
      </c>
      <c r="AY46" s="106">
        <f t="shared" ref="AY46" si="14">SUM(AY7:AY45)</f>
        <v>62.318430720089445</v>
      </c>
      <c r="AZ46" s="106">
        <f t="shared" ref="AZ46" si="15">SUM(AZ7:AZ45)</f>
        <v>61.152400032089069</v>
      </c>
      <c r="BA46" s="106">
        <f t="shared" ref="BA46" si="16">SUM(BA7:BA45)</f>
        <v>59.634848286487205</v>
      </c>
      <c r="BB46" s="106">
        <f t="shared" ref="BB46" si="17">SUM(BB7:BB45)</f>
        <v>58.174626328664509</v>
      </c>
      <c r="BC46" s="106">
        <f t="shared" ref="BC46" si="18">SUM(BC7:BC45)</f>
        <v>57.159338161108138</v>
      </c>
      <c r="BD46" s="106">
        <f t="shared" ref="BD46" si="19">SUM(BD7:BD45)</f>
        <v>55.307708629965894</v>
      </c>
      <c r="BE46" s="106">
        <f t="shared" ref="BE46" si="20">SUM(BE7:BE45)</f>
        <v>54.242671476420746</v>
      </c>
      <c r="BF46" s="106">
        <f t="shared" ref="BF46" si="21">SUM(BF7:BF45)</f>
        <v>53.009646644683286</v>
      </c>
      <c r="BG46" s="106">
        <f t="shared" ref="BG46" si="22">SUM(BG7:BG45)</f>
        <v>51.926420442171519</v>
      </c>
      <c r="BH46" s="106">
        <f t="shared" ref="BH46" si="23">SUM(BH7:BH45)</f>
        <v>50.812151792921696</v>
      </c>
      <c r="BI46" s="106">
        <f t="shared" ref="BI46" si="24">SUM(BI7:BI45)</f>
        <v>49.745724922393038</v>
      </c>
      <c r="BJ46" s="106">
        <f t="shared" ref="BJ46" si="25">SUM(BJ7:BJ45)</f>
        <v>49.395611763827617</v>
      </c>
      <c r="BK46" s="106">
        <f t="shared" ref="BK46" si="26">SUM(BK7:BK45)</f>
        <v>48.862215952010736</v>
      </c>
    </row>
    <row r="47" spans="1:63" x14ac:dyDescent="0.25">
      <c r="A47" s="27"/>
      <c r="B47" s="27"/>
    </row>
    <row r="48" spans="1:63" ht="16.5" x14ac:dyDescent="0.3">
      <c r="A48" s="12" t="s">
        <v>201</v>
      </c>
    </row>
    <row r="50" spans="1:63" x14ac:dyDescent="0.25">
      <c r="A50" s="3" t="s">
        <v>11</v>
      </c>
      <c r="B50" s="3"/>
      <c r="C50" s="13">
        <v>1990</v>
      </c>
      <c r="D50" s="13">
        <v>1991</v>
      </c>
      <c r="E50" s="13">
        <v>1992</v>
      </c>
      <c r="F50" s="13">
        <v>1993</v>
      </c>
      <c r="G50" s="13">
        <v>1994</v>
      </c>
      <c r="H50" s="13">
        <v>1995</v>
      </c>
      <c r="I50" s="13">
        <v>1996</v>
      </c>
      <c r="J50" s="13">
        <v>1997</v>
      </c>
      <c r="K50" s="13">
        <v>1998</v>
      </c>
      <c r="L50" s="13">
        <v>1999</v>
      </c>
      <c r="M50" s="13">
        <v>2000</v>
      </c>
      <c r="N50" s="13">
        <v>2001</v>
      </c>
      <c r="O50" s="13">
        <v>2002</v>
      </c>
      <c r="P50" s="13">
        <v>2003</v>
      </c>
      <c r="Q50" s="13">
        <v>2004</v>
      </c>
      <c r="R50" s="13">
        <v>2005</v>
      </c>
      <c r="S50" s="13">
        <v>2006</v>
      </c>
      <c r="T50" s="13">
        <v>2007</v>
      </c>
      <c r="U50" s="13">
        <v>2008</v>
      </c>
      <c r="V50" s="13">
        <v>2009</v>
      </c>
      <c r="W50" s="13">
        <v>2010</v>
      </c>
      <c r="X50" s="13">
        <v>2011</v>
      </c>
      <c r="Y50" s="13">
        <v>2012</v>
      </c>
      <c r="Z50" s="13">
        <v>2013</v>
      </c>
      <c r="AA50" s="13">
        <v>2014</v>
      </c>
      <c r="AB50" s="13">
        <v>2015</v>
      </c>
      <c r="AC50" s="13">
        <v>2016</v>
      </c>
      <c r="AD50" s="13">
        <v>2017</v>
      </c>
      <c r="AE50" s="13">
        <v>2018</v>
      </c>
      <c r="AF50" s="13">
        <v>2019</v>
      </c>
      <c r="AG50" s="13">
        <v>2020</v>
      </c>
      <c r="AH50" s="13">
        <v>2021</v>
      </c>
      <c r="AI50" s="13">
        <v>2022</v>
      </c>
      <c r="AJ50" s="13">
        <v>2023</v>
      </c>
      <c r="AK50" s="3">
        <v>2024</v>
      </c>
      <c r="AL50" s="3">
        <v>2025</v>
      </c>
      <c r="AM50" s="3">
        <v>2026</v>
      </c>
      <c r="AN50" s="3">
        <v>2027</v>
      </c>
      <c r="AO50" s="3">
        <v>2028</v>
      </c>
      <c r="AP50" s="3">
        <v>2029</v>
      </c>
      <c r="AQ50" s="3">
        <v>2030</v>
      </c>
      <c r="AR50" s="3">
        <v>2031</v>
      </c>
      <c r="AS50" s="3">
        <v>2032</v>
      </c>
      <c r="AT50" s="3">
        <v>2033</v>
      </c>
      <c r="AU50" s="3">
        <v>2034</v>
      </c>
      <c r="AV50" s="3">
        <v>2035</v>
      </c>
      <c r="AW50" s="3">
        <v>2036</v>
      </c>
      <c r="AX50" s="3">
        <v>2037</v>
      </c>
      <c r="AY50" s="3">
        <v>2038</v>
      </c>
      <c r="AZ50" s="3">
        <v>2039</v>
      </c>
      <c r="BA50" s="3">
        <v>2040</v>
      </c>
      <c r="BB50" s="3">
        <v>2041</v>
      </c>
      <c r="BC50" s="3">
        <v>2042</v>
      </c>
      <c r="BD50" s="3">
        <v>2043</v>
      </c>
      <c r="BE50" s="3">
        <v>2044</v>
      </c>
      <c r="BF50" s="3">
        <v>2045</v>
      </c>
      <c r="BG50" s="3">
        <v>2046</v>
      </c>
      <c r="BH50" s="3">
        <v>2047</v>
      </c>
      <c r="BI50" s="3">
        <v>2048</v>
      </c>
      <c r="BJ50" s="3">
        <v>2049</v>
      </c>
      <c r="BK50" s="3">
        <v>2050</v>
      </c>
    </row>
    <row r="51" spans="1:63" x14ac:dyDescent="0.25">
      <c r="A51" s="25" t="s">
        <v>109</v>
      </c>
      <c r="B51" s="25"/>
      <c r="C51" s="38">
        <f>SUM(C7:C10)*1000000/SUM('Tabel 1 Antal dyr'!C7:C8)</f>
        <v>38.694607032203194</v>
      </c>
      <c r="D51" s="38">
        <f>SUM(D7:D10)*1000000/SUM('Tabel 1 Antal dyr'!D7:D8)</f>
        <v>39.666988778355112</v>
      </c>
      <c r="E51" s="38">
        <f>SUM(E7:E10)*1000000/SUM('Tabel 1 Antal dyr'!E7:E8)</f>
        <v>40.637584263265069</v>
      </c>
      <c r="F51" s="38">
        <f>SUM(F7:F10)*1000000/SUM('Tabel 1 Antal dyr'!F7:F8)</f>
        <v>41.557896115382079</v>
      </c>
      <c r="G51" s="38">
        <f>SUM(G7:G10)*1000000/SUM('Tabel 1 Antal dyr'!G7:G8)</f>
        <v>42.485263426296896</v>
      </c>
      <c r="H51" s="38">
        <f>SUM(H7:H10)*1000000/SUM('Tabel 1 Antal dyr'!H7:H8)</f>
        <v>43.335686517255525</v>
      </c>
      <c r="I51" s="38">
        <f>SUM(I7:I10)*1000000/SUM('Tabel 1 Antal dyr'!I7:I8)</f>
        <v>44.240815347838463</v>
      </c>
      <c r="J51" s="38">
        <f>SUM(J7:J10)*1000000/SUM('Tabel 1 Antal dyr'!J7:J8)</f>
        <v>46.534781411912789</v>
      </c>
      <c r="K51" s="38">
        <f>SUM(K7:K10)*1000000/SUM('Tabel 1 Antal dyr'!K7:K8)</f>
        <v>48.810632218141834</v>
      </c>
      <c r="L51" s="38">
        <f>SUM(L7:L10)*1000000/SUM('Tabel 1 Antal dyr'!L7:L8)</f>
        <v>48.775760572041925</v>
      </c>
      <c r="M51" s="38">
        <f>SUM(M7:M10)*1000000/SUM('Tabel 1 Antal dyr'!M7:M8)</f>
        <v>55.772777635543321</v>
      </c>
      <c r="N51" s="38">
        <f>SUM(N7:N10)*1000000/SUM('Tabel 1 Antal dyr'!N7:N8)</f>
        <v>56.953500246372137</v>
      </c>
      <c r="O51" s="38">
        <f>SUM(O7:O10)*1000000/SUM('Tabel 1 Antal dyr'!O7:O8)</f>
        <v>60.192434124933378</v>
      </c>
      <c r="P51" s="38">
        <f>SUM(P7:P10)*1000000/SUM('Tabel 1 Antal dyr'!P7:P8)</f>
        <v>64.06266453390991</v>
      </c>
      <c r="Q51" s="38">
        <f>SUM(Q7:Q10)*1000000/SUM('Tabel 1 Antal dyr'!Q7:Q8)</f>
        <v>67.584576992636244</v>
      </c>
      <c r="R51" s="38">
        <f>SUM(R7:R10)*1000000/SUM('Tabel 1 Antal dyr'!R7:R8)</f>
        <v>68.974299700242753</v>
      </c>
      <c r="S51" s="38">
        <f>SUM(S7:S10)*1000000/SUM('Tabel 1 Antal dyr'!S7:S8)</f>
        <v>67.819617517998594</v>
      </c>
      <c r="T51" s="38">
        <f>SUM(T7:T10)*1000000/SUM('Tabel 1 Antal dyr'!T7:T8)</f>
        <v>63.701682359179792</v>
      </c>
      <c r="U51" s="38">
        <f>SUM(U7:U10)*1000000/SUM('Tabel 1 Antal dyr'!U7:U8)</f>
        <v>63.746775782916814</v>
      </c>
      <c r="V51" s="38">
        <f>SUM(V7:V10)*1000000/SUM('Tabel 1 Antal dyr'!V7:V8)</f>
        <v>65.797163371787235</v>
      </c>
      <c r="W51" s="38">
        <f>SUM(W7:W10)*1000000/SUM('Tabel 1 Antal dyr'!W7:W8)</f>
        <v>66.088490591215077</v>
      </c>
      <c r="X51" s="38">
        <f>SUM(X7:X10)*1000000/SUM('Tabel 1 Antal dyr'!X7:X8)</f>
        <v>65.056352869610791</v>
      </c>
      <c r="Y51" s="38">
        <f>SUM(Y7:Y10)*1000000/SUM('Tabel 1 Antal dyr'!Y7:Y8)</f>
        <v>67.315061541147244</v>
      </c>
      <c r="Z51" s="38">
        <f>SUM(Z7:Z10)*1000000/SUM('Tabel 1 Antal dyr'!Z7:Z8)</f>
        <v>68.626528428103015</v>
      </c>
      <c r="AA51" s="38">
        <f>SUM(AA7:AA10)*1000000/SUM('Tabel 1 Antal dyr'!AA7:AA8)</f>
        <v>70.163448069051555</v>
      </c>
      <c r="AB51" s="38">
        <f>SUM(AB7:AB10)*1000000/SUM('Tabel 1 Antal dyr'!AB7:AB8)</f>
        <v>70.267920909211682</v>
      </c>
      <c r="AC51" s="38">
        <f>SUM(AC7:AC10)*1000000/SUM('Tabel 1 Antal dyr'!AC7:AC8)</f>
        <v>69.883524881383025</v>
      </c>
      <c r="AD51" s="38">
        <f>SUM(AD7:AD10)*1000000/SUM('Tabel 1 Antal dyr'!AD7:AD8)</f>
        <v>69.833915555322022</v>
      </c>
      <c r="AE51" s="38">
        <f>SUM(AE7:AE10)*1000000/SUM('Tabel 1 Antal dyr'!AE7:AE8)</f>
        <v>69.642226944654141</v>
      </c>
      <c r="AF51" s="38">
        <f>SUM(AF7:AF10)*1000000/SUM('Tabel 1 Antal dyr'!AF7:AF8)</f>
        <v>68.320685687615864</v>
      </c>
      <c r="AG51" s="38">
        <f>SUM(AG7:AG10)*1000000/SUM('Tabel 1 Antal dyr'!AG7:AG8)</f>
        <v>67.627537616693161</v>
      </c>
      <c r="AH51" s="38">
        <f>SUM(AH7:AH10)*1000000/SUM('Tabel 1 Antal dyr'!AH7:AH8)</f>
        <v>68.256128735471222</v>
      </c>
      <c r="AI51" s="38">
        <f>SUM(AI7:AI10)*1000000/SUM('Tabel 1 Antal dyr'!AI7:AI8)</f>
        <v>67.269408686369175</v>
      </c>
      <c r="AJ51" s="38">
        <f>SUM(AJ7:AJ10)*1000000/SUM('Tabel 1 Antal dyr'!AJ7:AJ8)</f>
        <v>64.011571831046425</v>
      </c>
      <c r="AK51" s="39">
        <f>SUM(AK7:AK10)*1000000/SUM('Tabel 1 Antal dyr'!AK7:AK8)</f>
        <v>65.121207356551992</v>
      </c>
      <c r="AL51" s="39">
        <f>SUM(AL7:AL10)*1000000/SUM('Tabel 1 Antal dyr'!AL7:AL8)</f>
        <v>63.61861500067625</v>
      </c>
      <c r="AM51" s="39">
        <f>SUM(AM7:AM10)*1000000/SUM('Tabel 1 Antal dyr'!AM7:AM8)</f>
        <v>60.571332025907573</v>
      </c>
      <c r="AN51" s="39">
        <f>SUM(AN7:AN10)*1000000/SUM('Tabel 1 Antal dyr'!AN7:AN8)</f>
        <v>56.709032313427414</v>
      </c>
      <c r="AO51" s="39">
        <f>SUM(AO7:AO10)*1000000/SUM('Tabel 1 Antal dyr'!AO7:AO8)</f>
        <v>53.334604137816676</v>
      </c>
      <c r="AP51" s="39">
        <f>SUM(AP7:AP10)*1000000/SUM('Tabel 1 Antal dyr'!AP7:AP8)</f>
        <v>50.643156704568419</v>
      </c>
      <c r="AQ51" s="39">
        <f>SUM(AQ7:AQ10)*1000000/SUM('Tabel 1 Antal dyr'!AQ7:AQ8)</f>
        <v>47.371572811497501</v>
      </c>
      <c r="AR51" s="39">
        <f>SUM(AR7:AR10)*1000000/SUM('Tabel 1 Antal dyr'!AR7:AR8)</f>
        <v>45.423579849920046</v>
      </c>
      <c r="AS51" s="39">
        <f>SUM(AS7:AS10)*1000000/SUM('Tabel 1 Antal dyr'!AS7:AS8)</f>
        <v>43.823033787237698</v>
      </c>
      <c r="AT51" s="39">
        <f>SUM(AT7:AT10)*1000000/SUM('Tabel 1 Antal dyr'!AT7:AT8)</f>
        <v>42.813060206644607</v>
      </c>
      <c r="AU51" s="39">
        <f>SUM(AU7:AU10)*1000000/SUM('Tabel 1 Antal dyr'!AU7:AU8)</f>
        <v>41.959394641069281</v>
      </c>
      <c r="AV51" s="39">
        <f>SUM(AV7:AV10)*1000000/SUM('Tabel 1 Antal dyr'!AV7:AV8)</f>
        <v>42.043367497513913</v>
      </c>
      <c r="AW51" s="39">
        <f>SUM(AW7:AW10)*1000000/SUM('Tabel 1 Antal dyr'!AW7:AW8)</f>
        <v>41.872832176773009</v>
      </c>
      <c r="AX51" s="39">
        <f>SUM(AX7:AX10)*1000000/SUM('Tabel 1 Antal dyr'!AX7:AX8)</f>
        <v>41.639443306630923</v>
      </c>
      <c r="AY51" s="39">
        <f>SUM(AY7:AY10)*1000000/SUM('Tabel 1 Antal dyr'!AY7:AY8)</f>
        <v>41.385083235200689</v>
      </c>
      <c r="AZ51" s="39">
        <f>SUM(AZ7:AZ10)*1000000/SUM('Tabel 1 Antal dyr'!AZ7:AZ8)</f>
        <v>41.337662507788899</v>
      </c>
      <c r="BA51" s="39">
        <f>SUM(BA7:BA10)*1000000/SUM('Tabel 1 Antal dyr'!BA7:BA8)</f>
        <v>41.100910255435792</v>
      </c>
      <c r="BB51" s="39">
        <f>SUM(BB7:BB10)*1000000/SUM('Tabel 1 Antal dyr'!BB7:BB8)</f>
        <v>40.483629177079038</v>
      </c>
      <c r="BC51" s="39">
        <f>SUM(BC7:BC10)*1000000/SUM('Tabel 1 Antal dyr'!BC7:BC8)</f>
        <v>39.987095548842966</v>
      </c>
      <c r="BD51" s="39">
        <f>SUM(BD7:BD10)*1000000/SUM('Tabel 1 Antal dyr'!BD7:BD8)</f>
        <v>39.418472038691341</v>
      </c>
      <c r="BE51" s="39">
        <f>SUM(BE7:BE10)*1000000/SUM('Tabel 1 Antal dyr'!BE7:BE8)</f>
        <v>38.617352667141773</v>
      </c>
      <c r="BF51" s="39">
        <f>SUM(BF7:BF10)*1000000/SUM('Tabel 1 Antal dyr'!BF7:BF8)</f>
        <v>38.026794106627584</v>
      </c>
      <c r="BG51" s="39">
        <f>SUM(BG7:BG10)*1000000/SUM('Tabel 1 Antal dyr'!BG7:BG8)</f>
        <v>37.603631473054776</v>
      </c>
      <c r="BH51" s="39">
        <f>SUM(BH7:BH10)*1000000/SUM('Tabel 1 Antal dyr'!BH7:BH8)</f>
        <v>37.099983068500606</v>
      </c>
      <c r="BI51" s="39">
        <f>SUM(BI7:BI10)*1000000/SUM('Tabel 1 Antal dyr'!BI7:BI8)</f>
        <v>36.955387435925239</v>
      </c>
      <c r="BJ51" s="39">
        <f>SUM(BJ7:BJ10)*1000000/SUM('Tabel 1 Antal dyr'!BJ7:BJ8)</f>
        <v>36.810287361910532</v>
      </c>
      <c r="BK51" s="39">
        <f>SUM(BK7:BK10)*1000000/SUM('Tabel 1 Antal dyr'!BK7:BK8)</f>
        <v>36.65814034288028</v>
      </c>
    </row>
    <row r="52" spans="1:63" x14ac:dyDescent="0.25">
      <c r="A52" s="25" t="s">
        <v>255</v>
      </c>
      <c r="B52" s="25"/>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f>SUM(AK11:AK14)*1000000/SUM('Tabel 1 Antal dyr'!AK9:AK10)</f>
        <v>70.319402479429513</v>
      </c>
      <c r="AL52" s="39">
        <f>SUM(AL11:AL14)*1000000/SUM('Tabel 1 Antal dyr'!AL9:AL10)</f>
        <v>69.803726799527453</v>
      </c>
      <c r="AM52" s="39">
        <f>SUM(AM11:AM14)*1000000/SUM('Tabel 1 Antal dyr'!AM9:AM10)</f>
        <v>69.137229740156144</v>
      </c>
      <c r="AN52" s="39">
        <f>SUM(AN11:AN14)*1000000/SUM('Tabel 1 Antal dyr'!AN9:AN10)</f>
        <v>68.465484381993534</v>
      </c>
      <c r="AO52" s="39">
        <f>SUM(AO11:AO14)*1000000/SUM('Tabel 1 Antal dyr'!AO9:AO10)</f>
        <v>67.803218485377698</v>
      </c>
      <c r="AP52" s="39">
        <f>SUM(AP11:AP14)*1000000/SUM('Tabel 1 Antal dyr'!AP9:AP10)</f>
        <v>67.118839884545892</v>
      </c>
      <c r="AQ52" s="39">
        <f>SUM(AQ11:AQ14)*1000000/SUM('Tabel 1 Antal dyr'!AQ9:AQ10)</f>
        <v>66.427277422047538</v>
      </c>
      <c r="AR52" s="39">
        <f>SUM(AR11:AR14)*1000000/SUM('Tabel 1 Antal dyr'!AR9:AR10)</f>
        <v>66.610229896407404</v>
      </c>
      <c r="AS52" s="39">
        <f>SUM(AS11:AS14)*1000000/SUM('Tabel 1 Antal dyr'!AS9:AS10)</f>
        <v>66.794990486462339</v>
      </c>
      <c r="AT52" s="39">
        <f>SUM(AT11:AT14)*1000000/SUM('Tabel 1 Antal dyr'!AT9:AT10)</f>
        <v>66.991244682989148</v>
      </c>
      <c r="AU52" s="39">
        <f>SUM(AU11:AU14)*1000000/SUM('Tabel 1 Antal dyr'!AU9:AU10)</f>
        <v>67.173942386186312</v>
      </c>
      <c r="AV52" s="39">
        <f>SUM(AV11:AV14)*1000000/SUM('Tabel 1 Antal dyr'!AV9:AV10)</f>
        <v>67.352828445887681</v>
      </c>
      <c r="AW52" s="39">
        <f>SUM(AW11:AW14)*1000000/SUM('Tabel 1 Antal dyr'!AW9:AW10)</f>
        <v>67.551099479944341</v>
      </c>
      <c r="AX52" s="39">
        <f>SUM(AX11:AX14)*1000000/SUM('Tabel 1 Antal dyr'!AX9:AX10)</f>
        <v>67.749088521521756</v>
      </c>
      <c r="AY52" s="39">
        <f>SUM(AY11:AY14)*1000000/SUM('Tabel 1 Antal dyr'!AY9:AY10)</f>
        <v>67.926532388852948</v>
      </c>
      <c r="AZ52" s="39">
        <f>SUM(AZ11:AZ14)*1000000/SUM('Tabel 1 Antal dyr'!AZ9:AZ10)</f>
        <v>68.122547758980289</v>
      </c>
      <c r="BA52" s="39">
        <f>SUM(BA11:BA14)*1000000/SUM('Tabel 1 Antal dyr'!BA9:BA10)</f>
        <v>68.210503790337057</v>
      </c>
      <c r="BB52" s="39">
        <f>SUM(BB11:BB14)*1000000/SUM('Tabel 1 Antal dyr'!BB9:BB10)</f>
        <v>68.262680016942696</v>
      </c>
      <c r="BC52" s="39">
        <f>SUM(BC11:BC14)*1000000/SUM('Tabel 1 Antal dyr'!BC9:BC10)</f>
        <v>68.312102979037007</v>
      </c>
      <c r="BD52" s="39">
        <f>SUM(BD11:BD14)*1000000/SUM('Tabel 1 Antal dyr'!BD9:BD10)</f>
        <v>68.376268510110265</v>
      </c>
      <c r="BE52" s="39">
        <f>SUM(BE11:BE14)*1000000/SUM('Tabel 1 Antal dyr'!BE9:BE10)</f>
        <v>68.422269720886405</v>
      </c>
      <c r="BF52" s="39">
        <f>SUM(BF11:BF14)*1000000/SUM('Tabel 1 Antal dyr'!BF9:BF10)</f>
        <v>68.46973530744441</v>
      </c>
      <c r="BG52" s="39">
        <f>SUM(BG11:BG14)*1000000/SUM('Tabel 1 Antal dyr'!BG9:BG10)</f>
        <v>68.511487774976118</v>
      </c>
      <c r="BH52" s="39">
        <f>SUM(BH11:BH14)*1000000/SUM('Tabel 1 Antal dyr'!BH9:BH10)</f>
        <v>68.552404093125801</v>
      </c>
      <c r="BI52" s="39">
        <f>SUM(BI11:BI14)*1000000/SUM('Tabel 1 Antal dyr'!BI9:BI10)</f>
        <v>68.606395220750656</v>
      </c>
      <c r="BJ52" s="39">
        <f>SUM(BJ11:BJ14)*1000000/SUM('Tabel 1 Antal dyr'!BJ9:BJ10)</f>
        <v>68.64318221389459</v>
      </c>
      <c r="BK52" s="39">
        <f>SUM(BK11:BK14)*1000000/SUM('Tabel 1 Antal dyr'!BK9:BK10)</f>
        <v>68.67794682775164</v>
      </c>
    </row>
    <row r="53" spans="1:63" x14ac:dyDescent="0.25">
      <c r="A53" s="25" t="s">
        <v>33</v>
      </c>
      <c r="B53" s="25"/>
      <c r="C53" s="38">
        <f>SUM(C15:C18)*1000000/SUM('Tabel 1 Antal dyr'!C11:C21)</f>
        <v>8.9710556995380522</v>
      </c>
      <c r="D53" s="38">
        <f>SUM(D15:D18)*1000000/SUM('Tabel 1 Antal dyr'!D11:D21)</f>
        <v>9.4028411525618747</v>
      </c>
      <c r="E53" s="38">
        <f>SUM(E15:E18)*1000000/SUM('Tabel 1 Antal dyr'!E11:E21)</f>
        <v>9.8548321813527195</v>
      </c>
      <c r="F53" s="38">
        <f>SUM(F15:F18)*1000000/SUM('Tabel 1 Antal dyr'!F11:F21)</f>
        <v>10.27373844390047</v>
      </c>
      <c r="G53" s="38">
        <f>SUM(G15:G18)*1000000/SUM('Tabel 1 Antal dyr'!G11:G21)</f>
        <v>10.294108385408183</v>
      </c>
      <c r="H53" s="38">
        <f>SUM(H15:H18)*1000000/SUM('Tabel 1 Antal dyr'!H11:H21)</f>
        <v>10.585185927415898</v>
      </c>
      <c r="I53" s="38">
        <f>SUM(I15:I18)*1000000/SUM('Tabel 1 Antal dyr'!I11:I21)</f>
        <v>10.812526361132049</v>
      </c>
      <c r="J53" s="38">
        <f>SUM(J15:J18)*1000000/SUM('Tabel 1 Antal dyr'!J11:J21)</f>
        <v>11.052091986142409</v>
      </c>
      <c r="K53" s="38">
        <f>SUM(K15:K18)*1000000/SUM('Tabel 1 Antal dyr'!K11:K21)</f>
        <v>11.087876846562891</v>
      </c>
      <c r="L53" s="38">
        <f>SUM(L15:L18)*1000000/SUM('Tabel 1 Antal dyr'!L11:L21)</f>
        <v>11.396484149157965</v>
      </c>
      <c r="M53" s="38">
        <f>SUM(M15:M18)*1000000/SUM('Tabel 1 Antal dyr'!M11:M21)</f>
        <v>11.796367386826196</v>
      </c>
      <c r="N53" s="38">
        <f>SUM(N15:N18)*1000000/SUM('Tabel 1 Antal dyr'!N11:N21)</f>
        <v>12.515094545356714</v>
      </c>
      <c r="O53" s="38">
        <f>SUM(O15:O18)*1000000/SUM('Tabel 1 Antal dyr'!O11:O21)</f>
        <v>12.800182586366763</v>
      </c>
      <c r="P53" s="38">
        <f>SUM(P15:P18)*1000000/SUM('Tabel 1 Antal dyr'!P11:P21)</f>
        <v>20.330288813460545</v>
      </c>
      <c r="Q53" s="38">
        <f>SUM(Q15:Q18)*1000000/SUM('Tabel 1 Antal dyr'!Q11:Q21)</f>
        <v>21.181900420703744</v>
      </c>
      <c r="R53" s="38">
        <f>SUM(R15:R18)*1000000/SUM('Tabel 1 Antal dyr'!R11:R21)</f>
        <v>21.704443499404981</v>
      </c>
      <c r="S53" s="38">
        <f>SUM(S15:S18)*1000000/SUM('Tabel 1 Antal dyr'!S11:S21)</f>
        <v>22.289776220229403</v>
      </c>
      <c r="T53" s="38">
        <f>SUM(T15:T18)*1000000/SUM('Tabel 1 Antal dyr'!T11:T21)</f>
        <v>22.136227764537416</v>
      </c>
      <c r="U53" s="38">
        <f>SUM(U15:U18)*1000000/SUM('Tabel 1 Antal dyr'!U11:U21)</f>
        <v>22.447931166642039</v>
      </c>
      <c r="V53" s="38">
        <f>SUM(V15:V18)*1000000/SUM('Tabel 1 Antal dyr'!V11:V21)</f>
        <v>22.812254312606147</v>
      </c>
      <c r="W53" s="38">
        <f>SUM(W15:W18)*1000000/SUM('Tabel 1 Antal dyr'!W11:W21)</f>
        <v>23.094659975923403</v>
      </c>
      <c r="X53" s="38">
        <f>SUM(X15:X18)*1000000/SUM('Tabel 1 Antal dyr'!X11:X21)</f>
        <v>23.062463485176117</v>
      </c>
      <c r="Y53" s="38">
        <f>SUM(Y15:Y18)*1000000/SUM('Tabel 1 Antal dyr'!Y11:Y21)</f>
        <v>23.399085983435469</v>
      </c>
      <c r="Z53" s="38">
        <f>SUM(Z15:Z18)*1000000/SUM('Tabel 1 Antal dyr'!Z11:Z21)</f>
        <v>22.061156165038053</v>
      </c>
      <c r="AA53" s="38">
        <f>SUM(AA15:AA18)*1000000/SUM('Tabel 1 Antal dyr'!AA11:AA21)</f>
        <v>22.213702777097218</v>
      </c>
      <c r="AB53" s="38">
        <f>SUM(AB15:AB18)*1000000/SUM('Tabel 1 Antal dyr'!AB11:AB21)</f>
        <v>22.335565956611156</v>
      </c>
      <c r="AC53" s="38">
        <f>SUM(AC15:AC18)*1000000/SUM('Tabel 1 Antal dyr'!AC11:AC21)</f>
        <v>22.40346987043819</v>
      </c>
      <c r="AD53" s="38">
        <f>SUM(AD15:AD18)*1000000/SUM('Tabel 1 Antal dyr'!AD11:AD21)</f>
        <v>22.524843336564533</v>
      </c>
      <c r="AE53" s="38">
        <f>SUM(AE15:AE18)*1000000/SUM('Tabel 1 Antal dyr'!AE11:AE21)</f>
        <v>22.511667580127206</v>
      </c>
      <c r="AF53" s="38">
        <f>SUM(AF15:AF18)*1000000/SUM('Tabel 1 Antal dyr'!AF11:AF21)</f>
        <v>23.049226202214872</v>
      </c>
      <c r="AG53" s="38">
        <f>SUM(AG15:AG18)*1000000/SUM('Tabel 1 Antal dyr'!AG11:AG21)</f>
        <v>23.340908258755608</v>
      </c>
      <c r="AH53" s="38">
        <f>SUM(AH15:AH18)*1000000/SUM('Tabel 1 Antal dyr'!AH11:AH21)</f>
        <v>23.19840736444721</v>
      </c>
      <c r="AI53" s="38">
        <f>SUM(AI15:AI18)*1000000/SUM('Tabel 1 Antal dyr'!AI11:AI21)</f>
        <v>23.044447019709782</v>
      </c>
      <c r="AJ53" s="38">
        <f>SUM(AJ15:AJ18)*1000000/SUM('Tabel 1 Antal dyr'!AJ11:AJ21)</f>
        <v>23.10198504712799</v>
      </c>
      <c r="AK53" s="39">
        <f>SUM(AK15:AK18)*1000000/SUM('Tabel 1 Antal dyr'!AK11:AK21)</f>
        <v>22.139301600664574</v>
      </c>
      <c r="AL53" s="39">
        <f>SUM(AL15:AL18)*1000000/SUM('Tabel 1 Antal dyr'!AL11:AL21)</f>
        <v>22.243171725052491</v>
      </c>
      <c r="AM53" s="39">
        <f>SUM(AM15:AM18)*1000000/SUM('Tabel 1 Antal dyr'!AM11:AM21)</f>
        <v>21.585717702918352</v>
      </c>
      <c r="AN53" s="39">
        <f>SUM(AN15:AN18)*1000000/SUM('Tabel 1 Antal dyr'!AN11:AN21)</f>
        <v>20.86053992018774</v>
      </c>
      <c r="AO53" s="39">
        <f>SUM(AO15:AO18)*1000000/SUM('Tabel 1 Antal dyr'!AO11:AO21)</f>
        <v>20.181337654930573</v>
      </c>
      <c r="AP53" s="39">
        <f>SUM(AP15:AP18)*1000000/SUM('Tabel 1 Antal dyr'!AP11:AP21)</f>
        <v>19.51566329197221</v>
      </c>
      <c r="AQ53" s="39">
        <f>SUM(AQ15:AQ18)*1000000/SUM('Tabel 1 Antal dyr'!AQ11:AQ21)</f>
        <v>18.833482709977062</v>
      </c>
      <c r="AR53" s="39">
        <f>SUM(AR15:AR18)*1000000/SUM('Tabel 1 Antal dyr'!AR11:AR21)</f>
        <v>18.59367329987224</v>
      </c>
      <c r="AS53" s="39">
        <f>SUM(AS15:AS18)*1000000/SUM('Tabel 1 Antal dyr'!AS11:AS21)</f>
        <v>18.380942504792749</v>
      </c>
      <c r="AT53" s="39">
        <f>SUM(AT15:AT18)*1000000/SUM('Tabel 1 Antal dyr'!AT11:AT21)</f>
        <v>18.156590087531082</v>
      </c>
      <c r="AU53" s="39">
        <f>SUM(AU15:AU18)*1000000/SUM('Tabel 1 Antal dyr'!AU11:AU21)</f>
        <v>17.959286599485974</v>
      </c>
      <c r="AV53" s="39">
        <f>SUM(AV15:AV18)*1000000/SUM('Tabel 1 Antal dyr'!AV11:AV21)</f>
        <v>17.772374847005942</v>
      </c>
      <c r="AW53" s="39">
        <f>SUM(AW15:AW18)*1000000/SUM('Tabel 1 Antal dyr'!AW11:AW21)</f>
        <v>17.598064420584571</v>
      </c>
      <c r="AX53" s="39">
        <f>SUM(AX15:AX18)*1000000/SUM('Tabel 1 Antal dyr'!AX11:AX21)</f>
        <v>17.417347427254033</v>
      </c>
      <c r="AY53" s="39">
        <f>SUM(AY15:AY18)*1000000/SUM('Tabel 1 Antal dyr'!AY11:AY21)</f>
        <v>17.237522414452034</v>
      </c>
      <c r="AZ53" s="39">
        <f>SUM(AZ15:AZ18)*1000000/SUM('Tabel 1 Antal dyr'!AZ11:AZ21)</f>
        <v>17.072431822341169</v>
      </c>
      <c r="BA53" s="39">
        <f>SUM(BA15:BA18)*1000000/SUM('Tabel 1 Antal dyr'!BA11:BA21)</f>
        <v>16.901622604888125</v>
      </c>
      <c r="BB53" s="39">
        <f>SUM(BB15:BB18)*1000000/SUM('Tabel 1 Antal dyr'!BB11:BB21)</f>
        <v>16.688386995717668</v>
      </c>
      <c r="BC53" s="39">
        <f>SUM(BC15:BC18)*1000000/SUM('Tabel 1 Antal dyr'!BC11:BC21)</f>
        <v>16.50720810505123</v>
      </c>
      <c r="BD53" s="39">
        <f>SUM(BD15:BD18)*1000000/SUM('Tabel 1 Antal dyr'!BD11:BD21)</f>
        <v>16.295130324145411</v>
      </c>
      <c r="BE53" s="39">
        <f>SUM(BE15:BE18)*1000000/SUM('Tabel 1 Antal dyr'!BE11:BE21)</f>
        <v>16.119474978069853</v>
      </c>
      <c r="BF53" s="39">
        <f>SUM(BF15:BF18)*1000000/SUM('Tabel 1 Antal dyr'!BF11:BF21)</f>
        <v>15.918235472877978</v>
      </c>
      <c r="BG53" s="39">
        <f>SUM(BG15:BG18)*1000000/SUM('Tabel 1 Antal dyr'!BG11:BG21)</f>
        <v>15.748659601139593</v>
      </c>
      <c r="BH53" s="39">
        <f>SUM(BH15:BH18)*1000000/SUM('Tabel 1 Antal dyr'!BH11:BH21)</f>
        <v>15.551010860814319</v>
      </c>
      <c r="BI53" s="39">
        <f>SUM(BI15:BI18)*1000000/SUM('Tabel 1 Antal dyr'!BI11:BI21)</f>
        <v>15.375874985665034</v>
      </c>
      <c r="BJ53" s="39">
        <f>SUM(BJ15:BJ18)*1000000/SUM('Tabel 1 Antal dyr'!BJ11:BJ21)</f>
        <v>15.206147612328673</v>
      </c>
      <c r="BK53" s="39">
        <f>SUM(BK15:BK18)*1000000/SUM('Tabel 1 Antal dyr'!BK11:BK21)</f>
        <v>15.031101051724828</v>
      </c>
    </row>
    <row r="54" spans="1:63" x14ac:dyDescent="0.25">
      <c r="A54" s="25" t="s">
        <v>225</v>
      </c>
      <c r="B54" s="25"/>
      <c r="C54" s="38">
        <f>SUM(C19:C20)*1000000/'Tabel 1 Antal dyr'!C30</f>
        <v>0.78955615037123295</v>
      </c>
      <c r="D54" s="38">
        <f>SUM(D19:D20)*1000000/'Tabel 1 Antal dyr'!D30</f>
        <v>0.78955615037123272</v>
      </c>
      <c r="E54" s="38">
        <f>SUM(E19:E20)*1000000/'Tabel 1 Antal dyr'!E30</f>
        <v>0.78955615037123295</v>
      </c>
      <c r="F54" s="38">
        <f>SUM(F19:F20)*1000000/'Tabel 1 Antal dyr'!F30</f>
        <v>0.78955615037123283</v>
      </c>
      <c r="G54" s="38">
        <f>SUM(G19:G20)*1000000/'Tabel 1 Antal dyr'!G30</f>
        <v>0.78955615037123306</v>
      </c>
      <c r="H54" s="38">
        <f>SUM(H19:H20)*1000000/'Tabel 1 Antal dyr'!H30</f>
        <v>0.78955615037123295</v>
      </c>
      <c r="I54" s="38">
        <f>SUM(I19:I20)*1000000/'Tabel 1 Antal dyr'!I30</f>
        <v>0.78955615037123306</v>
      </c>
      <c r="J54" s="38">
        <f>SUM(J19:J20)*1000000/'Tabel 1 Antal dyr'!J30</f>
        <v>0.78955615037123295</v>
      </c>
      <c r="K54" s="38">
        <f>SUM(K19:K20)*1000000/'Tabel 1 Antal dyr'!K30</f>
        <v>0.78955615037123283</v>
      </c>
      <c r="L54" s="38">
        <f>SUM(L19:L20)*1000000/'Tabel 1 Antal dyr'!L30</f>
        <v>0.78955615037123306</v>
      </c>
      <c r="M54" s="38">
        <f>SUM(M19:M20)*1000000/'Tabel 1 Antal dyr'!M30</f>
        <v>0.78955615037123295</v>
      </c>
      <c r="N54" s="38">
        <f>SUM(N19:N20)*1000000/'Tabel 1 Antal dyr'!N30</f>
        <v>0.78955615037123295</v>
      </c>
      <c r="O54" s="38">
        <f>SUM(O19:O20)*1000000/'Tabel 1 Antal dyr'!O30</f>
        <v>0.78955615037123295</v>
      </c>
      <c r="P54" s="38">
        <f>SUM(P19:P20)*1000000/'Tabel 1 Antal dyr'!P30</f>
        <v>0.78955615037123283</v>
      </c>
      <c r="Q54" s="38">
        <f>SUM(Q19:Q20)*1000000/'Tabel 1 Antal dyr'!Q30</f>
        <v>0.78955615037123283</v>
      </c>
      <c r="R54" s="38">
        <f>SUM(R19:R20)*1000000/'Tabel 1 Antal dyr'!R30</f>
        <v>0.78955615037123295</v>
      </c>
      <c r="S54" s="38">
        <f>SUM(S19:S20)*1000000/'Tabel 1 Antal dyr'!S30</f>
        <v>0.78955615037123272</v>
      </c>
      <c r="T54" s="38">
        <f>SUM(T19:T20)*1000000/'Tabel 1 Antal dyr'!T30</f>
        <v>0.78955615037123295</v>
      </c>
      <c r="U54" s="38">
        <f>SUM(U19:U20)*1000000/'Tabel 1 Antal dyr'!U30</f>
        <v>0.78955615037123295</v>
      </c>
      <c r="V54" s="38">
        <f>SUM(V19:V20)*1000000/'Tabel 1 Antal dyr'!V30</f>
        <v>0.78955615037123283</v>
      </c>
      <c r="W54" s="38">
        <f>SUM(W19:W20)*1000000/'Tabel 1 Antal dyr'!W30</f>
        <v>0.78955615037123283</v>
      </c>
      <c r="X54" s="38">
        <f>SUM(X19:X20)*1000000/'Tabel 1 Antal dyr'!X30</f>
        <v>0.78955615037123283</v>
      </c>
      <c r="Y54" s="38">
        <f>SUM(Y19:Y20)*1000000/'Tabel 1 Antal dyr'!Y30</f>
        <v>0.76224690644860293</v>
      </c>
      <c r="Z54" s="38">
        <f>SUM(Z19:Z20)*1000000/'Tabel 1 Antal dyr'!Z30</f>
        <v>0.76224690644860282</v>
      </c>
      <c r="AA54" s="38">
        <f>SUM(AA19:AA20)*1000000/'Tabel 1 Antal dyr'!AA30</f>
        <v>0.76224690644860293</v>
      </c>
      <c r="AB54" s="38">
        <f>SUM(AB19:AB20)*1000000/'Tabel 1 Antal dyr'!AB30</f>
        <v>0.76224690644860282</v>
      </c>
      <c r="AC54" s="38">
        <f>SUM(AC19:AC20)*1000000/'Tabel 1 Antal dyr'!AC30</f>
        <v>0.76224690644860282</v>
      </c>
      <c r="AD54" s="38">
        <f>SUM(AD19:AD20)*1000000/'Tabel 1 Antal dyr'!AD30</f>
        <v>0.76224690644860293</v>
      </c>
      <c r="AE54" s="38">
        <f>SUM(AE19:AE20)*1000000/'Tabel 1 Antal dyr'!AE30</f>
        <v>0.76224690644860293</v>
      </c>
      <c r="AF54" s="38">
        <f>SUM(AF19:AF20)*1000000/'Tabel 1 Antal dyr'!AF30</f>
        <v>0.76224690644860282</v>
      </c>
      <c r="AG54" s="38">
        <f>SUM(AG19:AG20)*1000000/'Tabel 1 Antal dyr'!AG30</f>
        <v>0.76224690644860282</v>
      </c>
      <c r="AH54" s="38">
        <f>SUM(AH19:AH20)*1000000/'Tabel 1 Antal dyr'!AH30</f>
        <v>0.76224690644860282</v>
      </c>
      <c r="AI54" s="38">
        <f>SUM(AI19:AI20)*1000000/'Tabel 1 Antal dyr'!AI30</f>
        <v>0.76224690644860282</v>
      </c>
      <c r="AJ54" s="38">
        <f>SUM(AJ19:AJ20)*1000000/'Tabel 1 Antal dyr'!AJ30</f>
        <v>0.76224690644860293</v>
      </c>
      <c r="AK54" s="39">
        <f>SUM(AK19:AK20)*1000000/'Tabel 1 Antal dyr'!AK30</f>
        <v>0.76224690644860293</v>
      </c>
      <c r="AL54" s="39">
        <f>SUM(AL19:AL20)*1000000/'Tabel 1 Antal dyr'!AL30</f>
        <v>0.76224690644860293</v>
      </c>
      <c r="AM54" s="39">
        <f>SUM(AM19:AM20)*1000000/'Tabel 1 Antal dyr'!AM30</f>
        <v>0.76224690644860293</v>
      </c>
      <c r="AN54" s="39">
        <f>SUM(AN19:AN20)*1000000/'Tabel 1 Antal dyr'!AN30</f>
        <v>0.76224690644860293</v>
      </c>
      <c r="AO54" s="39">
        <f>SUM(AO19:AO20)*1000000/'Tabel 1 Antal dyr'!AO30</f>
        <v>0.76224690644860293</v>
      </c>
      <c r="AP54" s="39">
        <f>SUM(AP19:AP20)*1000000/'Tabel 1 Antal dyr'!AP30</f>
        <v>0.76224690644860293</v>
      </c>
      <c r="AQ54" s="39">
        <f>SUM(AQ19:AQ20)*1000000/'Tabel 1 Antal dyr'!AQ30</f>
        <v>0.76224690644860293</v>
      </c>
      <c r="AR54" s="39">
        <f>SUM(AR19:AR20)*1000000/'Tabel 1 Antal dyr'!AR30</f>
        <v>0.76224690644860293</v>
      </c>
      <c r="AS54" s="39">
        <f>SUM(AS19:AS20)*1000000/'Tabel 1 Antal dyr'!AS30</f>
        <v>0.76224690644860293</v>
      </c>
      <c r="AT54" s="39">
        <f>SUM(AT19:AT20)*1000000/'Tabel 1 Antal dyr'!AT30</f>
        <v>0.76224690644860293</v>
      </c>
      <c r="AU54" s="39">
        <f>SUM(AU19:AU20)*1000000/'Tabel 1 Antal dyr'!AU30</f>
        <v>0.76224690644860293</v>
      </c>
      <c r="AV54" s="39">
        <f>SUM(AV19:AV20)*1000000/'Tabel 1 Antal dyr'!AV30</f>
        <v>0.76224690644860293</v>
      </c>
      <c r="AW54" s="39">
        <f>SUM(AW19:AW20)*1000000/'Tabel 1 Antal dyr'!AW30</f>
        <v>0.76224690644860293</v>
      </c>
      <c r="AX54" s="39">
        <f>SUM(AX19:AX20)*1000000/'Tabel 1 Antal dyr'!AX30</f>
        <v>0.76224690644860293</v>
      </c>
      <c r="AY54" s="39">
        <f>SUM(AY19:AY20)*1000000/'Tabel 1 Antal dyr'!AY30</f>
        <v>0.76224690644860293</v>
      </c>
      <c r="AZ54" s="39">
        <f>SUM(AZ19:AZ20)*1000000/'Tabel 1 Antal dyr'!AZ30</f>
        <v>0.76224690644860293</v>
      </c>
      <c r="BA54" s="39">
        <f>SUM(BA19:BA20)*1000000/'Tabel 1 Antal dyr'!BA30</f>
        <v>0.76224690644860293</v>
      </c>
      <c r="BB54" s="39">
        <f>SUM(BB19:BB20)*1000000/'Tabel 1 Antal dyr'!BB30</f>
        <v>0.76224690644860293</v>
      </c>
      <c r="BC54" s="39">
        <f>SUM(BC19:BC20)*1000000/'Tabel 1 Antal dyr'!BC30</f>
        <v>0.76224690644860293</v>
      </c>
      <c r="BD54" s="39">
        <f>SUM(BD19:BD20)*1000000/'Tabel 1 Antal dyr'!BD30</f>
        <v>0.76224690644860293</v>
      </c>
      <c r="BE54" s="39">
        <f>SUM(BE19:BE20)*1000000/'Tabel 1 Antal dyr'!BE30</f>
        <v>0.76224690644860293</v>
      </c>
      <c r="BF54" s="39">
        <f>SUM(BF19:BF20)*1000000/'Tabel 1 Antal dyr'!BF30</f>
        <v>0.76224690644860293</v>
      </c>
      <c r="BG54" s="39">
        <f>SUM(BG19:BG20)*1000000/'Tabel 1 Antal dyr'!BG30</f>
        <v>0.76224690644860293</v>
      </c>
      <c r="BH54" s="39">
        <f>SUM(BH19:BH20)*1000000/'Tabel 1 Antal dyr'!BH30</f>
        <v>0.76224690644860293</v>
      </c>
      <c r="BI54" s="39">
        <f>SUM(BI19:BI20)*1000000/'Tabel 1 Antal dyr'!BI30</f>
        <v>0.76224690644860293</v>
      </c>
      <c r="BJ54" s="39">
        <f>SUM(BJ19:BJ20)*1000000/'Tabel 1 Antal dyr'!BJ30</f>
        <v>0.76224690644860293</v>
      </c>
      <c r="BK54" s="39">
        <f>SUM(BK19:BK20)*1000000/'Tabel 1 Antal dyr'!BK30</f>
        <v>0.76224690644860293</v>
      </c>
    </row>
    <row r="55" spans="1:63" x14ac:dyDescent="0.25">
      <c r="A55" s="25" t="s">
        <v>2</v>
      </c>
      <c r="B55" s="27"/>
      <c r="C55" s="38">
        <f>SUM(C21:C25)*1000000/'Tabel 1 Antal dyr'!C22</f>
        <v>20.094392561421234</v>
      </c>
      <c r="D55" s="38">
        <f>SUM(D21:D25)*1000000/'Tabel 1 Antal dyr'!D22</f>
        <v>19.840840457780644</v>
      </c>
      <c r="E55" s="38">
        <f>SUM(E21:E25)*1000000/'Tabel 1 Antal dyr'!E22</f>
        <v>19.962208219436185</v>
      </c>
      <c r="F55" s="38">
        <f>SUM(F21:F25)*1000000/'Tabel 1 Antal dyr'!F22</f>
        <v>20.126382040809677</v>
      </c>
      <c r="G55" s="38">
        <f>SUM(G21:G25)*1000000/'Tabel 1 Antal dyr'!G22</f>
        <v>20.26308095190134</v>
      </c>
      <c r="H55" s="38">
        <f>SUM(H21:H25)*1000000/'Tabel 1 Antal dyr'!H22</f>
        <v>20.66595310306068</v>
      </c>
      <c r="I55" s="38">
        <f>SUM(I21:I25)*1000000/'Tabel 1 Antal dyr'!I22</f>
        <v>21.064936709003288</v>
      </c>
      <c r="J55" s="38">
        <f>SUM(J21:J25)*1000000/'Tabel 1 Antal dyr'!J22</f>
        <v>21.459862590715812</v>
      </c>
      <c r="K55" s="38">
        <f>SUM(K21:K25)*1000000/'Tabel 1 Antal dyr'!K22</f>
        <v>21.818511156581813</v>
      </c>
      <c r="L55" s="38">
        <f>SUM(L21:L25)*1000000/'Tabel 1 Antal dyr'!L22</f>
        <v>22.221023933339691</v>
      </c>
      <c r="M55" s="38">
        <f>SUM(M21:M25)*1000000/'Tabel 1 Antal dyr'!M22</f>
        <v>22.781077309587495</v>
      </c>
      <c r="N55" s="38">
        <f>SUM(N21:N25)*1000000/'Tabel 1 Antal dyr'!N22</f>
        <v>23.217787659429106</v>
      </c>
      <c r="O55" s="38">
        <f>SUM(O21:O25)*1000000/'Tabel 1 Antal dyr'!O22</f>
        <v>24.25575050753876</v>
      </c>
      <c r="P55" s="38">
        <f>SUM(P21:P25)*1000000/'Tabel 1 Antal dyr'!P22</f>
        <v>25.312532937334225</v>
      </c>
      <c r="Q55" s="38">
        <f>SUM(Q21:Q25)*1000000/'Tabel 1 Antal dyr'!Q22</f>
        <v>25.26880768018049</v>
      </c>
      <c r="R55" s="38">
        <f>SUM(R21:R25)*1000000/'Tabel 1 Antal dyr'!R22</f>
        <v>23.291272575640701</v>
      </c>
      <c r="S55" s="38">
        <f>SUM(S21:S25)*1000000/'Tabel 1 Antal dyr'!S22</f>
        <v>21.386289847183225</v>
      </c>
      <c r="T55" s="38">
        <f>SUM(T21:T25)*1000000/'Tabel 1 Antal dyr'!T22</f>
        <v>19.612493305250094</v>
      </c>
      <c r="U55" s="38">
        <f>SUM(U21:U25)*1000000/'Tabel 1 Antal dyr'!U22</f>
        <v>19.54942540275885</v>
      </c>
      <c r="V55" s="38">
        <f>SUM(V21:V25)*1000000/'Tabel 1 Antal dyr'!V22</f>
        <v>19.582234598541223</v>
      </c>
      <c r="W55" s="38">
        <f>SUM(W21:W25)*1000000/'Tabel 1 Antal dyr'!W22</f>
        <v>19.772379854947662</v>
      </c>
      <c r="X55" s="38">
        <f>SUM(X21:X25)*1000000/'Tabel 1 Antal dyr'!X22</f>
        <v>19.868270080083498</v>
      </c>
      <c r="Y55" s="38">
        <f>SUM(Y21:Y25)*1000000/'Tabel 1 Antal dyr'!Y22</f>
        <v>19.823306854733854</v>
      </c>
      <c r="Z55" s="38">
        <f>SUM(Z21:Z25)*1000000/'Tabel 1 Antal dyr'!Z22</f>
        <v>19.811059613228096</v>
      </c>
      <c r="AA55" s="38">
        <f>SUM(AA21:AA25)*1000000/'Tabel 1 Antal dyr'!AA22</f>
        <v>19.497771014826014</v>
      </c>
      <c r="AB55" s="38">
        <f>SUM(AB21:AB25)*1000000/'Tabel 1 Antal dyr'!AB22</f>
        <v>19.368066480218218</v>
      </c>
      <c r="AC55" s="38">
        <f>SUM(AC21:AC25)*1000000/'Tabel 1 Antal dyr'!AC22</f>
        <v>19.221603038849164</v>
      </c>
      <c r="AD55" s="38">
        <f>SUM(AD21:AD25)*1000000/'Tabel 1 Antal dyr'!AD22</f>
        <v>19.002905108922224</v>
      </c>
      <c r="AE55" s="38">
        <f>SUM(AE21:AE25)*1000000/'Tabel 1 Antal dyr'!AE22</f>
        <v>19.24419198147374</v>
      </c>
      <c r="AF55" s="38">
        <f>SUM(AF21:AF25)*1000000/'Tabel 1 Antal dyr'!AF22</f>
        <v>19.082053589595315</v>
      </c>
      <c r="AG55" s="38">
        <f>SUM(AG21:AG25)*1000000/'Tabel 1 Antal dyr'!AG22</f>
        <v>19.067520798334538</v>
      </c>
      <c r="AH55" s="38">
        <f>SUM(AH21:AH25)*1000000/'Tabel 1 Antal dyr'!AH22</f>
        <v>19.21526687999674</v>
      </c>
      <c r="AI55" s="38">
        <f>SUM(AI21:AI25)*1000000/'Tabel 1 Antal dyr'!AI22</f>
        <v>19.179803749213892</v>
      </c>
      <c r="AJ55" s="38">
        <f>SUM(AJ21:AJ25)*1000000/'Tabel 1 Antal dyr'!AJ22</f>
        <v>19.077583493743674</v>
      </c>
      <c r="AK55" s="39">
        <f>SUM(AK21:AK25)*1000000/'Tabel 1 Antal dyr'!AK22</f>
        <v>19.137268623652574</v>
      </c>
      <c r="AL55" s="39">
        <f>SUM(AL21:AL25)*1000000/'Tabel 1 Antal dyr'!AL22</f>
        <v>19.015285235146845</v>
      </c>
      <c r="AM55" s="39">
        <f>SUM(AM21:AM25)*1000000/'Tabel 1 Antal dyr'!AM22</f>
        <v>18.823383427160017</v>
      </c>
      <c r="AN55" s="39">
        <f>SUM(AN21:AN25)*1000000/'Tabel 1 Antal dyr'!AN22</f>
        <v>18.475497253271921</v>
      </c>
      <c r="AO55" s="39">
        <f>SUM(AO21:AO25)*1000000/'Tabel 1 Antal dyr'!AO22</f>
        <v>18.098447223928662</v>
      </c>
      <c r="AP55" s="39">
        <f>SUM(AP21:AP25)*1000000/'Tabel 1 Antal dyr'!AP22</f>
        <v>17.921157589459064</v>
      </c>
      <c r="AQ55" s="39">
        <f>SUM(AQ21:AQ25)*1000000/'Tabel 1 Antal dyr'!AQ22</f>
        <v>17.570384135478164</v>
      </c>
      <c r="AR55" s="39">
        <f>SUM(AR21:AR25)*1000000/'Tabel 1 Antal dyr'!AR22</f>
        <v>17.334887560492881</v>
      </c>
      <c r="AS55" s="39">
        <f>SUM(AS21:AS25)*1000000/'Tabel 1 Antal dyr'!AS22</f>
        <v>17.012529381052765</v>
      </c>
      <c r="AT55" s="39">
        <f>SUM(AT21:AT25)*1000000/'Tabel 1 Antal dyr'!AT22</f>
        <v>16.808170435943762</v>
      </c>
      <c r="AU55" s="39">
        <f>SUM(AU21:AU25)*1000000/'Tabel 1 Antal dyr'!AU22</f>
        <v>16.553613203832636</v>
      </c>
      <c r="AV55" s="39">
        <f>SUM(AV21:AV25)*1000000/'Tabel 1 Antal dyr'!AV22</f>
        <v>16.37595448386557</v>
      </c>
      <c r="AW55" s="39">
        <f>SUM(AW21:AW25)*1000000/'Tabel 1 Antal dyr'!AW22</f>
        <v>16.176810982246845</v>
      </c>
      <c r="AX55" s="39">
        <f>SUM(AX21:AX25)*1000000/'Tabel 1 Antal dyr'!AX22</f>
        <v>15.994288294503225</v>
      </c>
      <c r="AY55" s="39">
        <f>SUM(AY21:AY25)*1000000/'Tabel 1 Antal dyr'!AY22</f>
        <v>15.870654985265213</v>
      </c>
      <c r="AZ55" s="39">
        <f>SUM(AZ21:AZ25)*1000000/'Tabel 1 Antal dyr'!AZ22</f>
        <v>15.675268901358612</v>
      </c>
      <c r="BA55" s="39">
        <f>SUM(BA21:BA25)*1000000/'Tabel 1 Antal dyr'!BA22</f>
        <v>15.522223206456493</v>
      </c>
      <c r="BB55" s="39">
        <f>SUM(BB21:BB25)*1000000/'Tabel 1 Antal dyr'!BB22</f>
        <v>15.33366828376885</v>
      </c>
      <c r="BC55" s="39">
        <f>SUM(BC21:BC25)*1000000/'Tabel 1 Antal dyr'!BC22</f>
        <v>15.178897047170071</v>
      </c>
      <c r="BD55" s="39">
        <f>SUM(BD21:BD25)*1000000/'Tabel 1 Antal dyr'!BD22</f>
        <v>15.013419397896991</v>
      </c>
      <c r="BE55" s="39">
        <f>SUM(BE21:BE25)*1000000/'Tabel 1 Antal dyr'!BE22</f>
        <v>14.847502610116656</v>
      </c>
      <c r="BF55" s="39">
        <f>SUM(BF21:BF25)*1000000/'Tabel 1 Antal dyr'!BF22</f>
        <v>14.686242101686577</v>
      </c>
      <c r="BG55" s="39">
        <f>SUM(BG21:BG25)*1000000/'Tabel 1 Antal dyr'!BG22</f>
        <v>14.526274905914558</v>
      </c>
      <c r="BH55" s="39">
        <f>SUM(BH21:BH25)*1000000/'Tabel 1 Antal dyr'!BH22</f>
        <v>14.348109749830099</v>
      </c>
      <c r="BI55" s="39">
        <f>SUM(BI21:BI25)*1000000/'Tabel 1 Antal dyr'!BI22</f>
        <v>14.261397180503495</v>
      </c>
      <c r="BJ55" s="39">
        <f>SUM(BJ21:BJ25)*1000000/'Tabel 1 Antal dyr'!BJ22</f>
        <v>14.171517462494803</v>
      </c>
      <c r="BK55" s="39">
        <f>SUM(BK21:BK25)*1000000/'Tabel 1 Antal dyr'!BK22</f>
        <v>14.083377133659395</v>
      </c>
    </row>
    <row r="56" spans="1:63" x14ac:dyDescent="0.25">
      <c r="A56" s="25" t="s">
        <v>3</v>
      </c>
      <c r="B56" s="27"/>
      <c r="C56" s="38">
        <f>SUM(C26:C30)*1000000/'Tabel 1 Antal dyr'!C23</f>
        <v>0.3631450830399387</v>
      </c>
      <c r="D56" s="38">
        <f>SUM(D26:D30)*1000000/'Tabel 1 Antal dyr'!D23</f>
        <v>0.37292867097771476</v>
      </c>
      <c r="E56" s="38">
        <f>SUM(E26:E30)*1000000/'Tabel 1 Antal dyr'!E23</f>
        <v>0.38306167276390046</v>
      </c>
      <c r="F56" s="38">
        <f>SUM(F26:F30)*1000000/'Tabel 1 Antal dyr'!F23</f>
        <v>0.38575728011176363</v>
      </c>
      <c r="G56" s="38">
        <f>SUM(G26:G30)*1000000/'Tabel 1 Antal dyr'!G23</f>
        <v>0.38880230130493304</v>
      </c>
      <c r="H56" s="38">
        <f>SUM(H26:H30)*1000000/'Tabel 1 Antal dyr'!H23</f>
        <v>0.39148317052567427</v>
      </c>
      <c r="I56" s="38">
        <f>SUM(I26:I30)*1000000/'Tabel 1 Antal dyr'!I23</f>
        <v>0.39424219086829543</v>
      </c>
      <c r="J56" s="38">
        <f>SUM(J26:J30)*1000000/'Tabel 1 Antal dyr'!J23</f>
        <v>0.39722379906668659</v>
      </c>
      <c r="K56" s="38">
        <f>SUM(K26:K30)*1000000/'Tabel 1 Antal dyr'!K23</f>
        <v>0.39996808128487132</v>
      </c>
      <c r="L56" s="38">
        <f>SUM(L26:L30)*1000000/'Tabel 1 Antal dyr'!L23</f>
        <v>0.40266368863704816</v>
      </c>
      <c r="M56" s="38">
        <f>SUM(M26:M30)*1000000/'Tabel 1 Antal dyr'!M23</f>
        <v>0.40169019103996856</v>
      </c>
      <c r="N56" s="38">
        <f>SUM(N26:N30)*1000000/'Tabel 1 Antal dyr'!N23</f>
        <v>0.40071669350505867</v>
      </c>
      <c r="O56" s="38">
        <f>SUM(O26:O30)*1000000/'Tabel 1 Antal dyr'!O23</f>
        <v>0.40022994471326628</v>
      </c>
      <c r="P56" s="38">
        <f>SUM(P26:P30)*1000000/'Tabel 1 Antal dyr'!P23</f>
        <v>0.39925644717872028</v>
      </c>
      <c r="Q56" s="38">
        <f>SUM(Q26:Q30)*1000000/'Tabel 1 Antal dyr'!Q23</f>
        <v>0.39828294962329708</v>
      </c>
      <c r="R56" s="38">
        <f>SUM(R26:R30)*1000000/'Tabel 1 Antal dyr'!R23</f>
        <v>0.4440933950897461</v>
      </c>
      <c r="S56" s="38">
        <f>SUM(S26:S30)*1000000/'Tabel 1 Antal dyr'!S23</f>
        <v>0.40745207790577759</v>
      </c>
      <c r="T56" s="38">
        <f>SUM(T26:T30)*1000000/'Tabel 1 Antal dyr'!T23</f>
        <v>0.45115058933258739</v>
      </c>
      <c r="U56" s="38">
        <f>SUM(U26:U30)*1000000/'Tabel 1 Antal dyr'!U23</f>
        <v>0.45072551194215354</v>
      </c>
      <c r="V56" s="38">
        <f>SUM(V26:V30)*1000000/'Tabel 1 Antal dyr'!V23</f>
        <v>0.45146648971778863</v>
      </c>
      <c r="W56" s="38">
        <f>SUM(W26:W30)*1000000/'Tabel 1 Antal dyr'!W23</f>
        <v>0.45146648970515535</v>
      </c>
      <c r="X56" s="38">
        <f>SUM(X26:X30)*1000000/'Tabel 1 Antal dyr'!X23</f>
        <v>0.45093961534378907</v>
      </c>
      <c r="Y56" s="38">
        <f>SUM(Y26:Y30)*1000000/'Tabel 1 Antal dyr'!Y23</f>
        <v>0.45030691284343533</v>
      </c>
      <c r="Z56" s="38">
        <f>SUM(Z26:Z30)*1000000/'Tabel 1 Antal dyr'!Z23</f>
        <v>0.40839665786937263</v>
      </c>
      <c r="AA56" s="38">
        <f>SUM(AA26:AA30)*1000000/'Tabel 1 Antal dyr'!AA23</f>
        <v>0.4087082929839419</v>
      </c>
      <c r="AB56" s="38">
        <f>SUM(AB26:AB30)*1000000/'Tabel 1 Antal dyr'!AB23</f>
        <v>0.40860873681209503</v>
      </c>
      <c r="AC56" s="38">
        <f>SUM(AC26:AC30)*1000000/'Tabel 1 Antal dyr'!AC23</f>
        <v>0.4079218404335872</v>
      </c>
      <c r="AD56" s="38">
        <f>SUM(AD26:AD30)*1000000/'Tabel 1 Antal dyr'!AD23</f>
        <v>0.40701863115548198</v>
      </c>
      <c r="AE56" s="38">
        <f>SUM(AE26:AE30)*1000000/'Tabel 1 Antal dyr'!AE23</f>
        <v>0.40689984687517411</v>
      </c>
      <c r="AF56" s="38">
        <f>SUM(AF26:AF30)*1000000/'Tabel 1 Antal dyr'!AF23</f>
        <v>0.40678601105839207</v>
      </c>
      <c r="AG56" s="38">
        <f>SUM(AG26:AG30)*1000000/'Tabel 1 Antal dyr'!AG23</f>
        <v>0.40497782833821344</v>
      </c>
      <c r="AH56" s="38">
        <f>SUM(AH26:AH30)*1000000/'Tabel 1 Antal dyr'!AH23</f>
        <v>0.4047249569300877</v>
      </c>
      <c r="AI56" s="38">
        <f>SUM(AI26:AI30)*1000000/'Tabel 1 Antal dyr'!AI23</f>
        <v>0.40450625878016816</v>
      </c>
      <c r="AJ56" s="38">
        <f>SUM(AJ26:AJ30)*1000000/'Tabel 1 Antal dyr'!AJ23</f>
        <v>0.40389149852490752</v>
      </c>
      <c r="AK56" s="39">
        <f>SUM(AK26:AK30)*1000000/'Tabel 1 Antal dyr'!AK23</f>
        <v>0.33165442290955616</v>
      </c>
      <c r="AL56" s="39">
        <f>SUM(AL26:AL30)*1000000/'Tabel 1 Antal dyr'!AL23</f>
        <v>0.32286186510866421</v>
      </c>
      <c r="AM56" s="39">
        <f>SUM(AM26:AM30)*1000000/'Tabel 1 Antal dyr'!AM23</f>
        <v>0.30658104270482051</v>
      </c>
      <c r="AN56" s="39">
        <f>SUM(AN26:AN30)*1000000/'Tabel 1 Antal dyr'!AN23</f>
        <v>0.29290679704304634</v>
      </c>
      <c r="AO56" s="39">
        <f>SUM(AO26:AO30)*1000000/'Tabel 1 Antal dyr'!AO23</f>
        <v>0.25897529542702513</v>
      </c>
      <c r="AP56" s="39">
        <f>SUM(AP26:AP30)*1000000/'Tabel 1 Antal dyr'!AP23</f>
        <v>0.24851030799386156</v>
      </c>
      <c r="AQ56" s="39">
        <f>SUM(AQ26:AQ30)*1000000/'Tabel 1 Antal dyr'!AQ23</f>
        <v>0.24139078604021746</v>
      </c>
      <c r="AR56" s="39">
        <f>SUM(AR26:AR30)*1000000/'Tabel 1 Antal dyr'!AR23</f>
        <v>0.2336047835692335</v>
      </c>
      <c r="AS56" s="39">
        <f>SUM(AS26:AS30)*1000000/'Tabel 1 Antal dyr'!AS23</f>
        <v>0.22876415520812643</v>
      </c>
      <c r="AT56" s="39">
        <f>SUM(AT26:AT30)*1000000/'Tabel 1 Antal dyr'!AT23</f>
        <v>0.19898375186233444</v>
      </c>
      <c r="AU56" s="39">
        <f>SUM(AU26:AU30)*1000000/'Tabel 1 Antal dyr'!AU23</f>
        <v>0.19536307788120383</v>
      </c>
      <c r="AV56" s="39">
        <f>SUM(AV26:AV30)*1000000/'Tabel 1 Antal dyr'!AV23</f>
        <v>0.19532517489104612</v>
      </c>
      <c r="AW56" s="39">
        <f>SUM(AW26:AW30)*1000000/'Tabel 1 Antal dyr'!AW23</f>
        <v>0.19533072539619292</v>
      </c>
      <c r="AX56" s="39">
        <f>SUM(AX26:AX30)*1000000/'Tabel 1 Antal dyr'!AX23</f>
        <v>0.1949184864742747</v>
      </c>
      <c r="AY56" s="39">
        <f>SUM(AY26:AY30)*1000000/'Tabel 1 Antal dyr'!AY23</f>
        <v>0.19077427317944703</v>
      </c>
      <c r="AZ56" s="39">
        <f>SUM(AZ26:AZ30)*1000000/'Tabel 1 Antal dyr'!AZ23</f>
        <v>0.19064071656251941</v>
      </c>
      <c r="BA56" s="39">
        <f>SUM(BA26:BA30)*1000000/'Tabel 1 Antal dyr'!BA23</f>
        <v>0.19003580360792796</v>
      </c>
      <c r="BB56" s="39">
        <f>SUM(BB26:BB30)*1000000/'Tabel 1 Antal dyr'!BB23</f>
        <v>0.1887930277506368</v>
      </c>
      <c r="BC56" s="39">
        <f>SUM(BC26:BC30)*1000000/'Tabel 1 Antal dyr'!BC23</f>
        <v>0.1874650400832546</v>
      </c>
      <c r="BD56" s="39">
        <f>SUM(BD26:BD30)*1000000/'Tabel 1 Antal dyr'!BD23</f>
        <v>0.16351825089083977</v>
      </c>
      <c r="BE56" s="39">
        <f>SUM(BE26:BE30)*1000000/'Tabel 1 Antal dyr'!BE23</f>
        <v>0.16229676119325737</v>
      </c>
      <c r="BF56" s="39">
        <f>SUM(BF26:BF30)*1000000/'Tabel 1 Antal dyr'!BF23</f>
        <v>0.16106619544215153</v>
      </c>
      <c r="BG56" s="39">
        <f>SUM(BG26:BG30)*1000000/'Tabel 1 Antal dyr'!BG23</f>
        <v>0.16024049028694964</v>
      </c>
      <c r="BH56" s="39">
        <f>SUM(BH26:BH30)*1000000/'Tabel 1 Antal dyr'!BH23</f>
        <v>0.15903944783853463</v>
      </c>
      <c r="BI56" s="39">
        <f>SUM(BI26:BI30)*1000000/'Tabel 1 Antal dyr'!BI23</f>
        <v>0.13726735996324196</v>
      </c>
      <c r="BJ56" s="39">
        <f>SUM(BJ26:BJ30)*1000000/'Tabel 1 Antal dyr'!BJ23</f>
        <v>0.13727840529273741</v>
      </c>
      <c r="BK56" s="39">
        <f>SUM(BK26:BK30)*1000000/'Tabel 1 Antal dyr'!BK23</f>
        <v>0.13728948422997672</v>
      </c>
    </row>
    <row r="57" spans="1:63" x14ac:dyDescent="0.25">
      <c r="A57" s="25" t="s">
        <v>4</v>
      </c>
      <c r="C57" s="38">
        <f>SUM(C31:C35)*1000000/'Tabel 1 Antal dyr'!C24</f>
        <v>1.6434552584551685</v>
      </c>
      <c r="D57" s="38">
        <f>SUM(D31:D35)*1000000/'Tabel 1 Antal dyr'!D24</f>
        <v>1.6973344132568229</v>
      </c>
      <c r="E57" s="38">
        <f>SUM(E31:E35)*1000000/'Tabel 1 Antal dyr'!E24</f>
        <v>1.7576449793987896</v>
      </c>
      <c r="F57" s="38">
        <f>SUM(F31:F35)*1000000/'Tabel 1 Antal dyr'!F24</f>
        <v>1.7707109851054412</v>
      </c>
      <c r="G57" s="38">
        <f>SUM(G31:G35)*1000000/'Tabel 1 Antal dyr'!G24</f>
        <v>1.7907914938255156</v>
      </c>
      <c r="H57" s="38">
        <f>SUM(H31:H35)*1000000/'Tabel 1 Antal dyr'!H24</f>
        <v>1.8026850438802517</v>
      </c>
      <c r="I57" s="38">
        <f>SUM(I31:I35)*1000000/'Tabel 1 Antal dyr'!I24</f>
        <v>1.8155447836693437</v>
      </c>
      <c r="J57" s="38">
        <f>SUM(J31:J35)*1000000/'Tabel 1 Antal dyr'!J24</f>
        <v>1.830153494692242</v>
      </c>
      <c r="K57" s="38">
        <f>SUM(K31:K35)*1000000/'Tabel 1 Antal dyr'!K24</f>
        <v>1.8475188422580295</v>
      </c>
      <c r="L57" s="38">
        <f>SUM(L31:L35)*1000000/'Tabel 1 Antal dyr'!L24</f>
        <v>1.8636702584254918</v>
      </c>
      <c r="M57" s="38">
        <f>SUM(M31:M35)*1000000/'Tabel 1 Antal dyr'!M24</f>
        <v>1.8615937632512169</v>
      </c>
      <c r="N57" s="38">
        <f>SUM(N31:N35)*1000000/'Tabel 1 Antal dyr'!N24</f>
        <v>1.875478704135904</v>
      </c>
      <c r="O57" s="38">
        <f>SUM(O31:O35)*1000000/'Tabel 1 Antal dyr'!O24</f>
        <v>1.9153058993702647</v>
      </c>
      <c r="P57" s="38">
        <f>SUM(P31:P35)*1000000/'Tabel 1 Antal dyr'!P24</f>
        <v>1.9060791984943419</v>
      </c>
      <c r="Q57" s="38">
        <f>SUM(Q31:Q35)*1000000/'Tabel 1 Antal dyr'!Q24</f>
        <v>1.9288839116765804</v>
      </c>
      <c r="R57" s="38">
        <f>SUM(R31:R35)*1000000/'Tabel 1 Antal dyr'!R24</f>
        <v>1.9194150990397787</v>
      </c>
      <c r="S57" s="38">
        <f>SUM(S31:S35)*1000000/'Tabel 1 Antal dyr'!S24</f>
        <v>1.9179061142702598</v>
      </c>
      <c r="T57" s="38">
        <f>SUM(T31:T35)*1000000/'Tabel 1 Antal dyr'!T24</f>
        <v>1.9620304540268287</v>
      </c>
      <c r="U57" s="38">
        <f>SUM(U31:U35)*1000000/'Tabel 1 Antal dyr'!U24</f>
        <v>1.9137183043206885</v>
      </c>
      <c r="V57" s="38">
        <f>SUM(V31:V35)*1000000/'Tabel 1 Antal dyr'!V24</f>
        <v>1.9417434854376119</v>
      </c>
      <c r="W57" s="38">
        <f>SUM(W31:W35)*1000000/'Tabel 1 Antal dyr'!W24</f>
        <v>1.9436237225197055</v>
      </c>
      <c r="X57" s="38">
        <f>SUM(X31:X35)*1000000/'Tabel 1 Antal dyr'!X24</f>
        <v>1.9561131982739959</v>
      </c>
      <c r="Y57" s="38">
        <f>SUM(Y31:Y35)*1000000/'Tabel 1 Antal dyr'!Y24</f>
        <v>1.9484001161466815</v>
      </c>
      <c r="Z57" s="38">
        <f>SUM(Z31:Z35)*1000000/'Tabel 1 Antal dyr'!Z24</f>
        <v>1.9888511592640232</v>
      </c>
      <c r="AA57" s="38">
        <f>SUM(AA31:AA35)*1000000/'Tabel 1 Antal dyr'!AA24</f>
        <v>2.0525748139587003</v>
      </c>
      <c r="AB57" s="38">
        <f>SUM(AB31:AB35)*1000000/'Tabel 1 Antal dyr'!AB24</f>
        <v>2.0015376670649903</v>
      </c>
      <c r="AC57" s="38">
        <f>SUM(AC31:AC35)*1000000/'Tabel 1 Antal dyr'!AC24</f>
        <v>2.017717572552995</v>
      </c>
      <c r="AD57" s="38">
        <f>SUM(AD31:AD35)*1000000/'Tabel 1 Antal dyr'!AD24</f>
        <v>2.0610896695480978</v>
      </c>
      <c r="AE57" s="38">
        <f>SUM(AE31:AE35)*1000000/'Tabel 1 Antal dyr'!AE24</f>
        <v>2.0519284693639865</v>
      </c>
      <c r="AF57" s="38">
        <f>SUM(AF31:AF35)*1000000/'Tabel 1 Antal dyr'!AF24</f>
        <v>2.0112984858017748</v>
      </c>
      <c r="AG57" s="38">
        <f>SUM(AG31:AG35)*1000000/'Tabel 1 Antal dyr'!AG24</f>
        <v>2.0080426069497563</v>
      </c>
      <c r="AH57" s="38">
        <f>SUM(AH31:AH35)*1000000/'Tabel 1 Antal dyr'!AH24</f>
        <v>1.9150049855182856</v>
      </c>
      <c r="AI57" s="38">
        <f>SUM(AI31:AI35)*1000000/'Tabel 1 Antal dyr'!AI24</f>
        <v>1.8496050255587371</v>
      </c>
      <c r="AJ57" s="38">
        <f>SUM(AJ31:AJ35)*1000000/'Tabel 1 Antal dyr'!AJ24</f>
        <v>1.4883912947996314</v>
      </c>
      <c r="AK57" s="39">
        <f>SUM(AK31:AK35)*1000000/'Tabel 1 Antal dyr'!AK24</f>
        <v>1.5780038197023614</v>
      </c>
      <c r="AL57" s="39">
        <f>SUM(AL31:AL35)*1000000/'Tabel 1 Antal dyr'!AL24</f>
        <v>1.6353896596854816</v>
      </c>
      <c r="AM57" s="39">
        <f>SUM(AM31:AM35)*1000000/'Tabel 1 Antal dyr'!AM24</f>
        <v>1.5684641906935548</v>
      </c>
      <c r="AN57" s="39">
        <f>SUM(AN31:AN35)*1000000/'Tabel 1 Antal dyr'!AN24</f>
        <v>1.5339603308056888</v>
      </c>
      <c r="AO57" s="39">
        <f>SUM(AO31:AO35)*1000000/'Tabel 1 Antal dyr'!AO24</f>
        <v>1.4701950988051304</v>
      </c>
      <c r="AP57" s="39">
        <f>SUM(AP31:AP35)*1000000/'Tabel 1 Antal dyr'!AP24</f>
        <v>1.441551848408831</v>
      </c>
      <c r="AQ57" s="39">
        <f>SUM(AQ31:AQ35)*1000000/'Tabel 1 Antal dyr'!AQ24</f>
        <v>1.3760292924743793</v>
      </c>
      <c r="AR57" s="39">
        <f>SUM(AR31:AR35)*1000000/'Tabel 1 Antal dyr'!AR24</f>
        <v>1.3063547207036499</v>
      </c>
      <c r="AS57" s="39">
        <f>SUM(AS31:AS35)*1000000/'Tabel 1 Antal dyr'!AS24</f>
        <v>1.2651533834406861</v>
      </c>
      <c r="AT57" s="39">
        <f>SUM(AT31:AT35)*1000000/'Tabel 1 Antal dyr'!AT24</f>
        <v>1.20743420308311</v>
      </c>
      <c r="AU57" s="39">
        <f>SUM(AU31:AU35)*1000000/'Tabel 1 Antal dyr'!AU24</f>
        <v>1.1703120966845764</v>
      </c>
      <c r="AV57" s="39">
        <f>SUM(AV31:AV35)*1000000/'Tabel 1 Antal dyr'!AV24</f>
        <v>1.1449038924891433</v>
      </c>
      <c r="AW57" s="39">
        <f>SUM(AW31:AW35)*1000000/'Tabel 1 Antal dyr'!AW24</f>
        <v>1.1072863846948775</v>
      </c>
      <c r="AX57" s="39">
        <f>SUM(AX31:AX35)*1000000/'Tabel 1 Antal dyr'!AX24</f>
        <v>1.0926730891374707</v>
      </c>
      <c r="AY57" s="39">
        <f>SUM(AY31:AY35)*1000000/'Tabel 1 Antal dyr'!AY24</f>
        <v>1.0566159853634096</v>
      </c>
      <c r="AZ57" s="39">
        <f>SUM(AZ31:AZ35)*1000000/'Tabel 1 Antal dyr'!AZ24</f>
        <v>1.0431376076879157</v>
      </c>
      <c r="BA57" s="39">
        <f>SUM(BA31:BA35)*1000000/'Tabel 1 Antal dyr'!BA24</f>
        <v>1.0077697222010542</v>
      </c>
      <c r="BB57" s="39">
        <f>SUM(BB31:BB35)*1000000/'Tabel 1 Antal dyr'!BB24</f>
        <v>0.97751035140591414</v>
      </c>
      <c r="BC57" s="39">
        <f>SUM(BC31:BC35)*1000000/'Tabel 1 Antal dyr'!BC24</f>
        <v>0.96817836380602751</v>
      </c>
      <c r="BD57" s="39">
        <f>SUM(BD31:BD35)*1000000/'Tabel 1 Antal dyr'!BD24</f>
        <v>0.94067928734339923</v>
      </c>
      <c r="BE57" s="39">
        <f>SUM(BE31:BE35)*1000000/'Tabel 1 Antal dyr'!BE24</f>
        <v>0.93298299702584497</v>
      </c>
      <c r="BF57" s="39">
        <f>SUM(BF31:BF35)*1000000/'Tabel 1 Antal dyr'!BF24</f>
        <v>0.90510376003912241</v>
      </c>
      <c r="BG57" s="39">
        <f>SUM(BG31:BG35)*1000000/'Tabel 1 Antal dyr'!BG24</f>
        <v>0.87807219804680892</v>
      </c>
      <c r="BH57" s="39">
        <f>SUM(BH31:BH35)*1000000/'Tabel 1 Antal dyr'!BH24</f>
        <v>0.87057252738916058</v>
      </c>
      <c r="BI57" s="39">
        <f>SUM(BI31:BI35)*1000000/'Tabel 1 Antal dyr'!BI24</f>
        <v>0.8475128101570456</v>
      </c>
      <c r="BJ57" s="39">
        <f>SUM(BJ31:BJ35)*1000000/'Tabel 1 Antal dyr'!BJ24</f>
        <v>0.84299021051516088</v>
      </c>
      <c r="BK57" s="39">
        <f>SUM(BK31:BK35)*1000000/'Tabel 1 Antal dyr'!BK24</f>
        <v>0.8202826446964927</v>
      </c>
    </row>
    <row r="58" spans="1:63" x14ac:dyDescent="0.25">
      <c r="A58" s="25" t="s">
        <v>113</v>
      </c>
      <c r="B58" s="25"/>
      <c r="C58" s="38">
        <f>SUM(C36:C37)*1000000/'Tabel 1 Antal dyr'!C32</f>
        <v>0.73926832327260283</v>
      </c>
      <c r="D58" s="38">
        <f>SUM(D36:D37)*1000000/'Tabel 1 Antal dyr'!D32</f>
        <v>0.73926832327260272</v>
      </c>
      <c r="E58" s="38">
        <f>SUM(E36:E37)*1000000/'Tabel 1 Antal dyr'!E32</f>
        <v>0.73926832327260272</v>
      </c>
      <c r="F58" s="38">
        <f>SUM(F36:F37)*1000000/'Tabel 1 Antal dyr'!F32</f>
        <v>0.73926832327260261</v>
      </c>
      <c r="G58" s="38">
        <f>SUM(G36:G37)*1000000/'Tabel 1 Antal dyr'!G32</f>
        <v>0.73926832327260283</v>
      </c>
      <c r="H58" s="38">
        <f>SUM(H36:H37)*1000000/'Tabel 1 Antal dyr'!H32</f>
        <v>0.73926832327260261</v>
      </c>
      <c r="I58" s="38">
        <f>SUM(I36:I37)*1000000/'Tabel 1 Antal dyr'!I32</f>
        <v>0.73926832327260272</v>
      </c>
      <c r="J58" s="38">
        <f>SUM(J36:J37)*1000000/'Tabel 1 Antal dyr'!J32</f>
        <v>0.73926832327260272</v>
      </c>
      <c r="K58" s="38">
        <f>SUM(K36:K37)*1000000/'Tabel 1 Antal dyr'!K32</f>
        <v>0.73926832327260272</v>
      </c>
      <c r="L58" s="38">
        <f>SUM(L36:L37)*1000000/'Tabel 1 Antal dyr'!L32</f>
        <v>0.73926832327260283</v>
      </c>
      <c r="M58" s="38">
        <f>SUM(M36:M37)*1000000/'Tabel 1 Antal dyr'!M32</f>
        <v>0.73926832327260283</v>
      </c>
      <c r="N58" s="38">
        <f>SUM(N36:N37)*1000000/'Tabel 1 Antal dyr'!N32</f>
        <v>0.73926832327260261</v>
      </c>
      <c r="O58" s="38">
        <f>SUM(O36:O37)*1000000/'Tabel 1 Antal dyr'!O32</f>
        <v>0.73926832327260272</v>
      </c>
      <c r="P58" s="38">
        <f>SUM(P36:P37)*1000000/'Tabel 1 Antal dyr'!P32</f>
        <v>0.73926832327260272</v>
      </c>
      <c r="Q58" s="38">
        <f>SUM(Q36:Q37)*1000000/'Tabel 1 Antal dyr'!Q32</f>
        <v>0.73926832327260261</v>
      </c>
      <c r="R58" s="38">
        <f>SUM(R36:R37)*1000000/'Tabel 1 Antal dyr'!R32</f>
        <v>0.75006052278656665</v>
      </c>
      <c r="S58" s="38">
        <f>SUM(S36:S37)*1000000/'Tabel 1 Antal dyr'!S32</f>
        <v>0.75031732547028729</v>
      </c>
      <c r="T58" s="38">
        <f>SUM(T36:T37)*1000000/'Tabel 1 Antal dyr'!T32</f>
        <v>0.75057412689973257</v>
      </c>
      <c r="U58" s="38">
        <f>SUM(U36:U37)*1000000/'Tabel 1 Antal dyr'!U32</f>
        <v>0.75083092895631576</v>
      </c>
      <c r="V58" s="38">
        <f>SUM(V36:V37)*1000000/'Tabel 1 Antal dyr'!V32</f>
        <v>0.75128686518419618</v>
      </c>
      <c r="W58" s="38">
        <f>SUM(W36:W37)*1000000/'Tabel 1 Antal dyr'!W32</f>
        <v>0.75070589156147183</v>
      </c>
      <c r="X58" s="38">
        <f>SUM(X36:X37)*1000000/'Tabel 1 Antal dyr'!X32</f>
        <v>0.7501248229847074</v>
      </c>
      <c r="Y58" s="38">
        <f>SUM(Y36:Y37)*1000000/'Tabel 1 Antal dyr'!Y32</f>
        <v>0.73563137320920557</v>
      </c>
      <c r="Z58" s="38">
        <f>SUM(Z36:Z37)*1000000/'Tabel 1 Antal dyr'!Z32</f>
        <v>0.73322195844253313</v>
      </c>
      <c r="AA58" s="38">
        <f>SUM(AA36:AA37)*1000000/'Tabel 1 Antal dyr'!AA32</f>
        <v>0.73449458400728773</v>
      </c>
      <c r="AB58" s="38">
        <f>SUM(AB36:AB37)*1000000/'Tabel 1 Antal dyr'!AB32</f>
        <v>0.73394113762349555</v>
      </c>
      <c r="AC58" s="38">
        <f>SUM(AC36:AC37)*1000000/'Tabel 1 Antal dyr'!AC32</f>
        <v>0.73416064646979717</v>
      </c>
      <c r="AD58" s="38">
        <f>SUM(AD36:AD37)*1000000/'Tabel 1 Antal dyr'!AD32</f>
        <v>0.73261527524613645</v>
      </c>
      <c r="AE58" s="38">
        <f>SUM(AE36:AE37)*1000000/'Tabel 1 Antal dyr'!AE32</f>
        <v>0.73286768616662734</v>
      </c>
      <c r="AF58" s="38">
        <f>SUM(AF36:AF37)*1000000/'Tabel 1 Antal dyr'!AF32</f>
        <v>0.73138980046777868</v>
      </c>
      <c r="AG58" s="38">
        <f>SUM(AG36:AG37)*1000000/'Tabel 1 Antal dyr'!AG32</f>
        <v>0.73169237335434467</v>
      </c>
      <c r="AH58" s="38">
        <f>SUM(AH36:AH37)*1000000/'Tabel 1 Antal dyr'!AH32</f>
        <v>0.73093012196007467</v>
      </c>
      <c r="AI58" s="38">
        <f>SUM(AI36:AI37)*1000000/'Tabel 1 Antal dyr'!AI32</f>
        <v>0.73008627474213161</v>
      </c>
      <c r="AJ58" s="38">
        <f>SUM(AJ36:AJ37)*1000000/'Tabel 1 Antal dyr'!AJ32</f>
        <v>0.72927840998472937</v>
      </c>
      <c r="AK58" s="39">
        <f>SUM(AK36:AK37)*1000000/'Tabel 1 Antal dyr'!AK32</f>
        <v>0.72927840998472937</v>
      </c>
      <c r="AL58" s="39">
        <f>SUM(AL36:AL37)*1000000/'Tabel 1 Antal dyr'!AL32</f>
        <v>0.72927840998472937</v>
      </c>
      <c r="AM58" s="39">
        <f>SUM(AM36:AM37)*1000000/'Tabel 1 Antal dyr'!AM32</f>
        <v>0.72927840998472937</v>
      </c>
      <c r="AN58" s="39">
        <f>SUM(AN36:AN37)*1000000/'Tabel 1 Antal dyr'!AN32</f>
        <v>0.72927840998472937</v>
      </c>
      <c r="AO58" s="39">
        <f>SUM(AO36:AO37)*1000000/'Tabel 1 Antal dyr'!AO32</f>
        <v>0.72927840998472937</v>
      </c>
      <c r="AP58" s="39">
        <f>SUM(AP36:AP37)*1000000/'Tabel 1 Antal dyr'!AP32</f>
        <v>0.72927840998472937</v>
      </c>
      <c r="AQ58" s="39">
        <f>SUM(AQ36:AQ37)*1000000/'Tabel 1 Antal dyr'!AQ32</f>
        <v>0.72927840998472937</v>
      </c>
      <c r="AR58" s="39">
        <f>SUM(AR36:AR37)*1000000/'Tabel 1 Antal dyr'!AR32</f>
        <v>0.72927840998472937</v>
      </c>
      <c r="AS58" s="39">
        <f>SUM(AS36:AS37)*1000000/'Tabel 1 Antal dyr'!AS32</f>
        <v>0.72927840998472937</v>
      </c>
      <c r="AT58" s="39">
        <f>SUM(AT36:AT37)*1000000/'Tabel 1 Antal dyr'!AT32</f>
        <v>0.72927840998472937</v>
      </c>
      <c r="AU58" s="39">
        <f>SUM(AU36:AU37)*1000000/'Tabel 1 Antal dyr'!AU32</f>
        <v>0.72927840998472937</v>
      </c>
      <c r="AV58" s="39">
        <f>SUM(AV36:AV37)*1000000/'Tabel 1 Antal dyr'!AV32</f>
        <v>0.72927840998472937</v>
      </c>
      <c r="AW58" s="39">
        <f>SUM(AW36:AW37)*1000000/'Tabel 1 Antal dyr'!AW32</f>
        <v>0.72927840998472937</v>
      </c>
      <c r="AX58" s="39">
        <f>SUM(AX36:AX37)*1000000/'Tabel 1 Antal dyr'!AX32</f>
        <v>0.72927840998472937</v>
      </c>
      <c r="AY58" s="39">
        <f>SUM(AY36:AY37)*1000000/'Tabel 1 Antal dyr'!AY32</f>
        <v>0.72927840998472937</v>
      </c>
      <c r="AZ58" s="39">
        <f>SUM(AZ36:AZ37)*1000000/'Tabel 1 Antal dyr'!AZ32</f>
        <v>0.72927840998472937</v>
      </c>
      <c r="BA58" s="39">
        <f>SUM(BA36:BA37)*1000000/'Tabel 1 Antal dyr'!BA32</f>
        <v>0.72927840998472937</v>
      </c>
      <c r="BB58" s="39">
        <f>SUM(BB36:BB37)*1000000/'Tabel 1 Antal dyr'!BB32</f>
        <v>0.72927840998472937</v>
      </c>
      <c r="BC58" s="39">
        <f>SUM(BC36:BC37)*1000000/'Tabel 1 Antal dyr'!BC32</f>
        <v>0.72927840998472937</v>
      </c>
      <c r="BD58" s="39">
        <f>SUM(BD36:BD37)*1000000/'Tabel 1 Antal dyr'!BD32</f>
        <v>0.72927840998472937</v>
      </c>
      <c r="BE58" s="39">
        <f>SUM(BE36:BE37)*1000000/'Tabel 1 Antal dyr'!BE32</f>
        <v>0.72927840998472937</v>
      </c>
      <c r="BF58" s="39">
        <f>SUM(BF36:BF37)*1000000/'Tabel 1 Antal dyr'!BF32</f>
        <v>0.72927840998472937</v>
      </c>
      <c r="BG58" s="39">
        <f>SUM(BG36:BG37)*1000000/'Tabel 1 Antal dyr'!BG32</f>
        <v>0.72927840998472937</v>
      </c>
      <c r="BH58" s="39">
        <f>SUM(BH36:BH37)*1000000/'Tabel 1 Antal dyr'!BH32</f>
        <v>0.72927840998472937</v>
      </c>
      <c r="BI58" s="39">
        <f>SUM(BI36:BI37)*1000000/'Tabel 1 Antal dyr'!BI32</f>
        <v>0.72927840998472937</v>
      </c>
      <c r="BJ58" s="39">
        <f>SUM(BJ36:BJ37)*1000000/'Tabel 1 Antal dyr'!BJ32</f>
        <v>0.72927840998472937</v>
      </c>
      <c r="BK58" s="39">
        <f>SUM(BK36:BK37)*1000000/'Tabel 1 Antal dyr'!BK32</f>
        <v>0.72927840998472937</v>
      </c>
    </row>
    <row r="59" spans="1:63" x14ac:dyDescent="0.25">
      <c r="A59" s="25" t="s">
        <v>114</v>
      </c>
      <c r="B59" s="25"/>
      <c r="C59" s="38">
        <f>SUM(C38:C39)*1000000/'Tabel 1 Antal dyr'!C33</f>
        <v>4.5575334223000006</v>
      </c>
      <c r="D59" s="38">
        <f>SUM(D38:D39)*1000000/'Tabel 1 Antal dyr'!D33</f>
        <v>4.5575334223000015</v>
      </c>
      <c r="E59" s="38">
        <f>SUM(E38:E39)*1000000/'Tabel 1 Antal dyr'!E33</f>
        <v>4.5575334222999988</v>
      </c>
      <c r="F59" s="38">
        <f>SUM(F38:F39)*1000000/'Tabel 1 Antal dyr'!F33</f>
        <v>4.5575334223000006</v>
      </c>
      <c r="G59" s="38">
        <f>SUM(G38:G39)*1000000/'Tabel 1 Antal dyr'!G33</f>
        <v>4.5575334222999997</v>
      </c>
      <c r="H59" s="38">
        <f>SUM(H38:H39)*1000000/'Tabel 1 Antal dyr'!H33</f>
        <v>4.5575334223000006</v>
      </c>
      <c r="I59" s="38">
        <f>SUM(I38:I39)*1000000/'Tabel 1 Antal dyr'!I33</f>
        <v>4.5575334223000006</v>
      </c>
      <c r="J59" s="38">
        <f>SUM(J38:J39)*1000000/'Tabel 1 Antal dyr'!J33</f>
        <v>4.5575334222999988</v>
      </c>
      <c r="K59" s="38">
        <f>SUM(K38:K39)*1000000/'Tabel 1 Antal dyr'!K33</f>
        <v>4.5575334222999997</v>
      </c>
      <c r="L59" s="38">
        <f>SUM(L38:L39)*1000000/'Tabel 1 Antal dyr'!L33</f>
        <v>4.5575334223000006</v>
      </c>
      <c r="M59" s="38">
        <f>SUM(M38:M39)*1000000/'Tabel 1 Antal dyr'!M33</f>
        <v>4.5575334223000006</v>
      </c>
      <c r="N59" s="38">
        <f>SUM(N38:N39)*1000000/'Tabel 1 Antal dyr'!N33</f>
        <v>4.5575334223000006</v>
      </c>
      <c r="O59" s="38">
        <f>SUM(O38:O39)*1000000/'Tabel 1 Antal dyr'!O33</f>
        <v>4.5575334223000006</v>
      </c>
      <c r="P59" s="38">
        <f>SUM(P38:P39)*1000000/'Tabel 1 Antal dyr'!P33</f>
        <v>4.2605021581500004</v>
      </c>
      <c r="Q59" s="38">
        <f>SUM(Q38:Q39)*1000000/'Tabel 1 Antal dyr'!Q33</f>
        <v>4.2605021581499996</v>
      </c>
      <c r="R59" s="38">
        <f>SUM(R38:R39)*1000000/'Tabel 1 Antal dyr'!R33</f>
        <v>4.2605021581500004</v>
      </c>
      <c r="S59" s="38">
        <f>SUM(S38:S39)*1000000/'Tabel 1 Antal dyr'!S33</f>
        <v>4.2605021581499996</v>
      </c>
      <c r="T59" s="38">
        <f>SUM(T38:T39)*1000000/'Tabel 1 Antal dyr'!T33</f>
        <v>4.2605021581499996</v>
      </c>
      <c r="U59" s="38">
        <f>SUM(U38:U39)*1000000/'Tabel 1 Antal dyr'!U33</f>
        <v>4.2605021581500013</v>
      </c>
      <c r="V59" s="38">
        <f>SUM(V38:V39)*1000000/'Tabel 1 Antal dyr'!V33</f>
        <v>4.2605021581499996</v>
      </c>
      <c r="W59" s="38">
        <f>SUM(W38:W39)*1000000/'Tabel 1 Antal dyr'!W33</f>
        <v>4.2605021581500004</v>
      </c>
      <c r="X59" s="38">
        <f>SUM(X38:X39)*1000000/'Tabel 1 Antal dyr'!X33</f>
        <v>4.2605021581500004</v>
      </c>
      <c r="Y59" s="38">
        <f>SUM(Y38:Y39)*1000000/'Tabel 1 Antal dyr'!Y33</f>
        <v>4.2605021581500004</v>
      </c>
      <c r="Z59" s="38">
        <f>SUM(Z38:Z39)*1000000/'Tabel 1 Antal dyr'!Z33</f>
        <v>4.2605021581499996</v>
      </c>
      <c r="AA59" s="38">
        <f>SUM(AA38:AA39)*1000000/'Tabel 1 Antal dyr'!AA33</f>
        <v>4.2605021581499996</v>
      </c>
      <c r="AB59" s="38">
        <f>SUM(AB38:AB39)*1000000/'Tabel 1 Antal dyr'!AB33</f>
        <v>4.2605021581500004</v>
      </c>
      <c r="AC59" s="38">
        <f>SUM(AC38:AC39)*1000000/'Tabel 1 Antal dyr'!AC33</f>
        <v>4.2605021581499996</v>
      </c>
      <c r="AD59" s="38">
        <f>SUM(AD38:AD39)*1000000/'Tabel 1 Antal dyr'!AD33</f>
        <v>4.2605021581499996</v>
      </c>
      <c r="AE59" s="38">
        <f>SUM(AE38:AE39)*1000000/'Tabel 1 Antal dyr'!AE33</f>
        <v>4.2605021581500004</v>
      </c>
      <c r="AF59" s="38">
        <f>SUM(AF38:AF39)*1000000/'Tabel 1 Antal dyr'!AF33</f>
        <v>4.2605021581500004</v>
      </c>
      <c r="AG59" s="38">
        <f>SUM(AG38:AG39)*1000000/'Tabel 1 Antal dyr'!AG33</f>
        <v>4.5605556214499998</v>
      </c>
      <c r="AH59" s="38">
        <f>SUM(AH38:AH39)*1000000/'Tabel 1 Antal dyr'!AH33</f>
        <v>4.5605556214499998</v>
      </c>
      <c r="AI59" s="38">
        <f>SUM(AI38:AI39)*1000000/'Tabel 1 Antal dyr'!AI33</f>
        <v>4.5605556214499998</v>
      </c>
      <c r="AJ59" s="38">
        <f>SUM(AJ38:AJ39)*1000000/'Tabel 1 Antal dyr'!AJ33</f>
        <v>4.5605556214499998</v>
      </c>
      <c r="AK59" s="39">
        <f>SUM(AK38:AK39)*1000000/'Tabel 1 Antal dyr'!AK33</f>
        <v>4.5605556214499998</v>
      </c>
      <c r="AL59" s="39">
        <f>SUM(AL38:AL39)*1000000/'Tabel 1 Antal dyr'!AL33</f>
        <v>4.5605556214499998</v>
      </c>
      <c r="AM59" s="39">
        <f>SUM(AM38:AM39)*1000000/'Tabel 1 Antal dyr'!AM33</f>
        <v>4.5605556214499998</v>
      </c>
      <c r="AN59" s="39">
        <f>SUM(AN38:AN39)*1000000/'Tabel 1 Antal dyr'!AN33</f>
        <v>4.5605556214499998</v>
      </c>
      <c r="AO59" s="39">
        <f>SUM(AO38:AO39)*1000000/'Tabel 1 Antal dyr'!AO33</f>
        <v>4.5605556214499998</v>
      </c>
      <c r="AP59" s="39">
        <f>SUM(AP38:AP39)*1000000/'Tabel 1 Antal dyr'!AP33</f>
        <v>4.5605556214499998</v>
      </c>
      <c r="AQ59" s="39">
        <f>SUM(AQ38:AQ39)*1000000/'Tabel 1 Antal dyr'!AQ33</f>
        <v>4.5605556214499998</v>
      </c>
      <c r="AR59" s="39">
        <f>SUM(AR38:AR39)*1000000/'Tabel 1 Antal dyr'!AR33</f>
        <v>4.5605556214499998</v>
      </c>
      <c r="AS59" s="39">
        <f>SUM(AS38:AS39)*1000000/'Tabel 1 Antal dyr'!AS33</f>
        <v>4.5605556214499998</v>
      </c>
      <c r="AT59" s="39">
        <f>SUM(AT38:AT39)*1000000/'Tabel 1 Antal dyr'!AT33</f>
        <v>4.5605556214499998</v>
      </c>
      <c r="AU59" s="39">
        <f>SUM(AU38:AU39)*1000000/'Tabel 1 Antal dyr'!AU33</f>
        <v>4.5605556214499998</v>
      </c>
      <c r="AV59" s="39">
        <f>SUM(AV38:AV39)*1000000/'Tabel 1 Antal dyr'!AV33</f>
        <v>4.5605556214499998</v>
      </c>
      <c r="AW59" s="39">
        <f>SUM(AW38:AW39)*1000000/'Tabel 1 Antal dyr'!AW33</f>
        <v>4.5605556214499998</v>
      </c>
      <c r="AX59" s="39">
        <f>SUM(AX38:AX39)*1000000/'Tabel 1 Antal dyr'!AX33</f>
        <v>4.5605556214499998</v>
      </c>
      <c r="AY59" s="39">
        <f>SUM(AY38:AY39)*1000000/'Tabel 1 Antal dyr'!AY33</f>
        <v>4.5605556214499998</v>
      </c>
      <c r="AZ59" s="39">
        <f>SUM(AZ38:AZ39)*1000000/'Tabel 1 Antal dyr'!AZ33</f>
        <v>4.5605556214499998</v>
      </c>
      <c r="BA59" s="39">
        <f>SUM(BA38:BA39)*1000000/'Tabel 1 Antal dyr'!BA33</f>
        <v>4.5605556214499998</v>
      </c>
      <c r="BB59" s="39">
        <f>SUM(BB38:BB39)*1000000/'Tabel 1 Antal dyr'!BB33</f>
        <v>4.5605556214499998</v>
      </c>
      <c r="BC59" s="39">
        <f>SUM(BC38:BC39)*1000000/'Tabel 1 Antal dyr'!BC33</f>
        <v>4.5605556214499998</v>
      </c>
      <c r="BD59" s="39">
        <f>SUM(BD38:BD39)*1000000/'Tabel 1 Antal dyr'!BD33</f>
        <v>4.5605556214499998</v>
      </c>
      <c r="BE59" s="39">
        <f>SUM(BE38:BE39)*1000000/'Tabel 1 Antal dyr'!BE33</f>
        <v>4.5605556214499998</v>
      </c>
      <c r="BF59" s="39">
        <f>SUM(BF38:BF39)*1000000/'Tabel 1 Antal dyr'!BF33</f>
        <v>4.5605556214499998</v>
      </c>
      <c r="BG59" s="39">
        <f>SUM(BG38:BG39)*1000000/'Tabel 1 Antal dyr'!BG33</f>
        <v>4.5605556214499998</v>
      </c>
      <c r="BH59" s="39">
        <f>SUM(BH38:BH39)*1000000/'Tabel 1 Antal dyr'!BH33</f>
        <v>4.5605556214499998</v>
      </c>
      <c r="BI59" s="39">
        <f>SUM(BI38:BI39)*1000000/'Tabel 1 Antal dyr'!BI33</f>
        <v>4.5605556214499998</v>
      </c>
      <c r="BJ59" s="39">
        <f>SUM(BJ38:BJ39)*1000000/'Tabel 1 Antal dyr'!BJ33</f>
        <v>4.5605556214499998</v>
      </c>
      <c r="BK59" s="39">
        <f>SUM(BK38:BK39)*1000000/'Tabel 1 Antal dyr'!BK33</f>
        <v>4.5605556214499998</v>
      </c>
    </row>
    <row r="60" spans="1:63" x14ac:dyDescent="0.25">
      <c r="A60" s="25" t="s">
        <v>156</v>
      </c>
      <c r="B60" s="25"/>
      <c r="C60" s="38">
        <f>SUM(C40:C42)*1000000/SUM('Tabel 1 Antal dyr'!C25:C28)</f>
        <v>2.5456209636626812</v>
      </c>
      <c r="D60" s="38">
        <f>SUM(D40:D42)*1000000/SUM('Tabel 1 Antal dyr'!D25:D28)</f>
        <v>2.5720757956060982</v>
      </c>
      <c r="E60" s="38">
        <f>SUM(E40:E42)*1000000/SUM('Tabel 1 Antal dyr'!E25:E28)</f>
        <v>2.4684212105005825</v>
      </c>
      <c r="F60" s="38">
        <f>SUM(F40:F42)*1000000/SUM('Tabel 1 Antal dyr'!F25:F28)</f>
        <v>2.5714158550239898</v>
      </c>
      <c r="G60" s="38">
        <f>SUM(G40:G42)*1000000/SUM('Tabel 1 Antal dyr'!G25:G28)</f>
        <v>2.5296778811177183</v>
      </c>
      <c r="H60" s="38">
        <f>SUM(H40:H42)*1000000/SUM('Tabel 1 Antal dyr'!H25:H28)</f>
        <v>2.4234720925451332</v>
      </c>
      <c r="I60" s="38">
        <f>SUM(I40:I42)*1000000/SUM('Tabel 1 Antal dyr'!I25:I28)</f>
        <v>2.5009158181756348</v>
      </c>
      <c r="J60" s="38">
        <f>SUM(J40:J42)*1000000/SUM('Tabel 1 Antal dyr'!J25:J28)</f>
        <v>2.4630578408251389</v>
      </c>
      <c r="K60" s="38">
        <f>SUM(K40:K42)*1000000/SUM('Tabel 1 Antal dyr'!K25:K28)</f>
        <v>2.5207202772112129</v>
      </c>
      <c r="L60" s="38">
        <f>SUM(L40:L42)*1000000/SUM('Tabel 1 Antal dyr'!L25:L28)</f>
        <v>2.5105164671372724</v>
      </c>
      <c r="M60" s="38">
        <f>SUM(M40:M42)*1000000/SUM('Tabel 1 Antal dyr'!M25:M28)</f>
        <v>2.5959448684347812</v>
      </c>
      <c r="N60" s="38">
        <f>SUM(N40:N42)*1000000/SUM('Tabel 1 Antal dyr'!N25:N28)</f>
        <v>2.6414890691840709</v>
      </c>
      <c r="O60" s="38">
        <f>SUM(O40:O42)*1000000/SUM('Tabel 1 Antal dyr'!O25:O28)</f>
        <v>2.6586395763654695</v>
      </c>
      <c r="P60" s="38">
        <f>SUM(P40:P42)*1000000/SUM('Tabel 1 Antal dyr'!P25:P28)</f>
        <v>2.7707865463179009</v>
      </c>
      <c r="Q60" s="38">
        <f>SUM(Q40:Q42)*1000000/SUM('Tabel 1 Antal dyr'!Q25:Q28)</f>
        <v>2.8523467501609616</v>
      </c>
      <c r="R60" s="38">
        <f>SUM(R40:R42)*1000000/SUM('Tabel 1 Antal dyr'!R25:R28)</f>
        <v>2.5253944949552118</v>
      </c>
      <c r="S60" s="38">
        <f>SUM(S40:S42)*1000000/SUM('Tabel 1 Antal dyr'!S25:S28)</f>
        <v>2.730171955363863</v>
      </c>
      <c r="T60" s="38">
        <f>SUM(T40:T42)*1000000/SUM('Tabel 1 Antal dyr'!T25:T28)</f>
        <v>2.873190104223899</v>
      </c>
      <c r="U60" s="38">
        <f>SUM(U40:U42)*1000000/SUM('Tabel 1 Antal dyr'!U25:U28)</f>
        <v>2.7397734620799148</v>
      </c>
      <c r="V60" s="38">
        <f>SUM(V40:V42)*1000000/SUM('Tabel 1 Antal dyr'!V25:V28)</f>
        <v>2.7871610093480017</v>
      </c>
      <c r="W60" s="38">
        <f>SUM(W40:W42)*1000000/SUM('Tabel 1 Antal dyr'!W25:W28)</f>
        <v>2.6599735744053348</v>
      </c>
      <c r="X60" s="38">
        <f>SUM(X40:X42)*1000000/SUM('Tabel 1 Antal dyr'!X25:X28)</f>
        <v>2.4351730070231037</v>
      </c>
      <c r="Y60" s="38">
        <f>SUM(Y40:Y42)*1000000/SUM('Tabel 1 Antal dyr'!Y25:Y28)</f>
        <v>2.5884765468284336</v>
      </c>
      <c r="Z60" s="38">
        <f>SUM(Z40:Z42)*1000000/SUM('Tabel 1 Antal dyr'!Z25:Z28)</f>
        <v>2.6301914907514958</v>
      </c>
      <c r="AA60" s="38">
        <f>SUM(AA40:AA42)*1000000/SUM('Tabel 1 Antal dyr'!AA25:AA28)</f>
        <v>2.6808295673026428</v>
      </c>
      <c r="AB60" s="38">
        <f>SUM(AB40:AB42)*1000000/SUM('Tabel 1 Antal dyr'!AB25:AB28)</f>
        <v>2.6259575399831006</v>
      </c>
      <c r="AC60" s="38">
        <f>SUM(AC40:AC42)*1000000/SUM('Tabel 1 Antal dyr'!AC25:AC28)</f>
        <v>2.5184246242293509</v>
      </c>
      <c r="AD60" s="38">
        <f>SUM(AD40:AD42)*1000000/SUM('Tabel 1 Antal dyr'!AD25:AD28)</f>
        <v>2.5306463782907787</v>
      </c>
      <c r="AE60" s="38">
        <f>SUM(AE40:AE42)*1000000/SUM('Tabel 1 Antal dyr'!AE25:AE28)</f>
        <v>2.4745297726758464</v>
      </c>
      <c r="AF60" s="38">
        <f>SUM(AF40:AF42)*1000000/SUM('Tabel 1 Antal dyr'!AF25:AF28)</f>
        <v>2.5184215762919013</v>
      </c>
      <c r="AG60" s="38">
        <f>SUM(AG40:AG42)*1000000/SUM('Tabel 1 Antal dyr'!AG25:AG28)</f>
        <v>2.6215059144052195</v>
      </c>
      <c r="AH60" s="38">
        <f>SUM(AH40:AH42)*1000000/SUM('Tabel 1 Antal dyr'!AH25:AH28)</f>
        <v>2.5513313571658189</v>
      </c>
      <c r="AI60" s="38">
        <f>SUM(AI40:AI42)*1000000/SUM('Tabel 1 Antal dyr'!AI25:AI28)</f>
        <v>2.5427867221070128</v>
      </c>
      <c r="AJ60" s="38">
        <f>SUM(AJ40:AJ42)*1000000/SUM('Tabel 1 Antal dyr'!AJ25:AJ28)</f>
        <v>2.5016091808313257</v>
      </c>
      <c r="AK60" s="39">
        <f>SUM(AK40:AK42)*1000000/SUM('Tabel 1 Antal dyr'!AK25:AK28)</f>
        <v>2.5183999919463127</v>
      </c>
      <c r="AL60" s="39">
        <f>SUM(AL40:AL42)*1000000/SUM('Tabel 1 Antal dyr'!AL25:AL28)</f>
        <v>2.5124542388473405</v>
      </c>
      <c r="AM60" s="39">
        <f>SUM(AM40:AM42)*1000000/SUM('Tabel 1 Antal dyr'!AM25:AM28)</f>
        <v>2.5035905177134024</v>
      </c>
      <c r="AN60" s="39">
        <f>SUM(AN40:AN42)*1000000/SUM('Tabel 1 Antal dyr'!AN25:AN28)</f>
        <v>2.4924267973658889</v>
      </c>
      <c r="AO60" s="39">
        <f>SUM(AO40:AO42)*1000000/SUM('Tabel 1 Antal dyr'!AO25:AO28)</f>
        <v>2.4831332026787041</v>
      </c>
      <c r="AP60" s="39">
        <f>SUM(AP40:AP42)*1000000/SUM('Tabel 1 Antal dyr'!AP25:AP28)</f>
        <v>2.4725859189730333</v>
      </c>
      <c r="AQ60" s="39">
        <f>SUM(AQ40:AQ42)*1000000/SUM('Tabel 1 Antal dyr'!AQ25:AQ28)</f>
        <v>2.4623846428554002</v>
      </c>
      <c r="AR60" s="39">
        <f>SUM(AR40:AR42)*1000000/SUM('Tabel 1 Antal dyr'!AR25:AR28)</f>
        <v>2.4477110431850408</v>
      </c>
      <c r="AS60" s="39">
        <f>SUM(AS40:AS42)*1000000/SUM('Tabel 1 Antal dyr'!AS25:AS28)</f>
        <v>2.4353568929965705</v>
      </c>
      <c r="AT60" s="39">
        <f>SUM(AT40:AT42)*1000000/SUM('Tabel 1 Antal dyr'!AT25:AT28)</f>
        <v>2.4222169666184374</v>
      </c>
      <c r="AU60" s="39">
        <f>SUM(AU40:AU42)*1000000/SUM('Tabel 1 Antal dyr'!AU25:AU28)</f>
        <v>2.4100124688135067</v>
      </c>
      <c r="AV60" s="39">
        <f>SUM(AV40:AV42)*1000000/SUM('Tabel 1 Antal dyr'!AV25:AV28)</f>
        <v>2.4752348928656471</v>
      </c>
      <c r="AW60" s="39">
        <f>SUM(AW40:AW42)*1000000/SUM('Tabel 1 Antal dyr'!AW25:AW28)</f>
        <v>2.4692189626391619</v>
      </c>
      <c r="AX60" s="39">
        <f>SUM(AX40:AX42)*1000000/SUM('Tabel 1 Antal dyr'!AX25:AX28)</f>
        <v>2.464412143171236</v>
      </c>
      <c r="AY60" s="39">
        <f>SUM(AY40:AY42)*1000000/SUM('Tabel 1 Antal dyr'!AY25:AY28)</f>
        <v>2.459620379882737</v>
      </c>
      <c r="AZ60" s="39">
        <f>SUM(AZ40:AZ42)*1000000/SUM('Tabel 1 Antal dyr'!AZ25:AZ28)</f>
        <v>2.4549894896653419</v>
      </c>
      <c r="BA60" s="39">
        <f>SUM(BA40:BA42)*1000000/SUM('Tabel 1 Antal dyr'!BA25:BA28)</f>
        <v>2.4507990241555628</v>
      </c>
      <c r="BB60" s="39">
        <f>SUM(BB40:BB42)*1000000/SUM('Tabel 1 Antal dyr'!BB25:BB28)</f>
        <v>2.4470640512593262</v>
      </c>
      <c r="BC60" s="39">
        <f>SUM(BC40:BC42)*1000000/SUM('Tabel 1 Antal dyr'!BC25:BC28)</f>
        <v>2.4433175325662257</v>
      </c>
      <c r="BD60" s="39">
        <f>SUM(BD40:BD42)*1000000/SUM('Tabel 1 Antal dyr'!BD25:BD28)</f>
        <v>2.4399859541411471</v>
      </c>
      <c r="BE60" s="39">
        <f>SUM(BE40:BE42)*1000000/SUM('Tabel 1 Antal dyr'!BE25:BE28)</f>
        <v>2.4366551515463675</v>
      </c>
      <c r="BF60" s="39">
        <f>SUM(BF40:BF42)*1000000/SUM('Tabel 1 Antal dyr'!BF25:BF28)</f>
        <v>2.4333260462698356</v>
      </c>
      <c r="BG60" s="39">
        <f>SUM(BG40:BG42)*1000000/SUM('Tabel 1 Antal dyr'!BG25:BG28)</f>
        <v>2.4300374889118368</v>
      </c>
      <c r="BH60" s="39">
        <f>SUM(BH40:BH42)*1000000/SUM('Tabel 1 Antal dyr'!BH25:BH28)</f>
        <v>2.4267016408018609</v>
      </c>
      <c r="BI60" s="39">
        <f>SUM(BI40:BI42)*1000000/SUM('Tabel 1 Antal dyr'!BI25:BI28)</f>
        <v>2.4234864733825923</v>
      </c>
      <c r="BJ60" s="39">
        <f>SUM(BJ40:BJ42)*1000000/SUM('Tabel 1 Antal dyr'!BJ25:BJ28)</f>
        <v>2.4202579974286103</v>
      </c>
      <c r="BK60" s="39">
        <f>SUM(BK40:BK42)*1000000/SUM('Tabel 1 Antal dyr'!BK25:BK28)</f>
        <v>2.4170162365729655</v>
      </c>
    </row>
    <row r="61" spans="1:63" x14ac:dyDescent="0.25">
      <c r="A61" s="25" t="s">
        <v>9</v>
      </c>
      <c r="B61" s="25"/>
      <c r="C61" s="38">
        <f>SUM(C43:C44)*1000000/'Tabel 1 Antal dyr'!C29</f>
        <v>0.37326277334193148</v>
      </c>
      <c r="D61" s="38">
        <f>SUM(D43:D44)*1000000/'Tabel 1 Antal dyr'!D29</f>
        <v>0.37503117821696308</v>
      </c>
      <c r="E61" s="38">
        <f>SUM(E43:E44)*1000000/'Tabel 1 Antal dyr'!E29</f>
        <v>0.37522177615505858</v>
      </c>
      <c r="F61" s="38">
        <f>SUM(F43:F44)*1000000/'Tabel 1 Antal dyr'!F29</f>
        <v>0.37750908014315576</v>
      </c>
      <c r="G61" s="38">
        <f>SUM(G43:G44)*1000000/'Tabel 1 Antal dyr'!G29</f>
        <v>0.37977402626324674</v>
      </c>
      <c r="H61" s="38">
        <f>SUM(H43:H44)*1000000/'Tabel 1 Antal dyr'!H29</f>
        <v>0.38224902894505702</v>
      </c>
      <c r="I61" s="38">
        <f>SUM(I43:I44)*1000000/'Tabel 1 Antal dyr'!I29</f>
        <v>0.38404988649640998</v>
      </c>
      <c r="J61" s="38">
        <f>SUM(J43:J44)*1000000/'Tabel 1 Antal dyr'!J29</f>
        <v>0.3858527018598556</v>
      </c>
      <c r="K61" s="38">
        <f>SUM(K43:K44)*1000000/'Tabel 1 Antal dyr'!K29</f>
        <v>0.38746637973478776</v>
      </c>
      <c r="L61" s="38">
        <f>SUM(L43:L44)*1000000/'Tabel 1 Antal dyr'!L29</f>
        <v>0.389148786466462</v>
      </c>
      <c r="M61" s="38">
        <f>SUM(M43:M44)*1000000/'Tabel 1 Antal dyr'!M29</f>
        <v>0.37272629418098946</v>
      </c>
      <c r="N61" s="38">
        <f>SUM(N43:N44)*1000000/'Tabel 1 Antal dyr'!N29</f>
        <v>0.38258602766098576</v>
      </c>
      <c r="O61" s="38">
        <f>SUM(O43:O44)*1000000/'Tabel 1 Antal dyr'!O29</f>
        <v>0.33897463530156174</v>
      </c>
      <c r="P61" s="38">
        <f>SUM(P43:P44)*1000000/'Tabel 1 Antal dyr'!P29</f>
        <v>0.35864361825174262</v>
      </c>
      <c r="Q61" s="38">
        <f>SUM(Q43:Q44)*1000000/'Tabel 1 Antal dyr'!Q29</f>
        <v>0.37111299083940857</v>
      </c>
      <c r="R61" s="38">
        <f>SUM(R43:R44)*1000000/'Tabel 1 Antal dyr'!R29</f>
        <v>0.41268476871611565</v>
      </c>
      <c r="S61" s="38">
        <f>SUM(S43:S44)*1000000/'Tabel 1 Antal dyr'!S29</f>
        <v>0.43556716266559298</v>
      </c>
      <c r="T61" s="38">
        <f>SUM(T43:T44)*1000000/'Tabel 1 Antal dyr'!T29</f>
        <v>0.45853659942474267</v>
      </c>
      <c r="U61" s="38">
        <f>SUM(U43:U44)*1000000/'Tabel 1 Antal dyr'!U29</f>
        <v>0.4686449174766692</v>
      </c>
      <c r="V61" s="38">
        <f>SUM(V43:V44)*1000000/'Tabel 1 Antal dyr'!V29</f>
        <v>0.49674023114492116</v>
      </c>
      <c r="W61" s="38">
        <f>SUM(W43:W44)*1000000/'Tabel 1 Antal dyr'!W29</f>
        <v>0.50801590173870348</v>
      </c>
      <c r="X61" s="38">
        <f>SUM(X43:X44)*1000000/'Tabel 1 Antal dyr'!X29</f>
        <v>0.53072707720426171</v>
      </c>
      <c r="Y61" s="38">
        <f>SUM(Y43:Y44)*1000000/'Tabel 1 Antal dyr'!Y29</f>
        <v>0.5308091197568251</v>
      </c>
      <c r="Z61" s="38">
        <f>SUM(Z43:Z44)*1000000/'Tabel 1 Antal dyr'!Z29</f>
        <v>0.50434928554622827</v>
      </c>
      <c r="AA61" s="38">
        <f>SUM(AA43:AA44)*1000000/'Tabel 1 Antal dyr'!AA29</f>
        <v>0.5057297300951813</v>
      </c>
      <c r="AB61" s="38">
        <f>SUM(AB43:AB44)*1000000/'Tabel 1 Antal dyr'!AB29</f>
        <v>0.50462537445601885</v>
      </c>
      <c r="AC61" s="38">
        <f>SUM(AC43:AC44)*1000000/'Tabel 1 Antal dyr'!AC29</f>
        <v>0.48300517198024695</v>
      </c>
      <c r="AD61" s="38">
        <f>SUM(AD43:AD44)*1000000/'Tabel 1 Antal dyr'!AD29</f>
        <v>0.48325536292443749</v>
      </c>
      <c r="AE61" s="38">
        <f>SUM(AE43:AE44)*1000000/'Tabel 1 Antal dyr'!AE29</f>
        <v>0.4420544665944563</v>
      </c>
      <c r="AF61" s="38">
        <f>SUM(AF43:AF44)*1000000/'Tabel 1 Antal dyr'!AF29</f>
        <v>0.4815040263151032</v>
      </c>
      <c r="AG61" s="38">
        <f>SUM(AG43:AG44)*1000000/'Tabel 1 Antal dyr'!AG29</f>
        <v>0.4820044082034845</v>
      </c>
      <c r="AH61" s="38">
        <v>0</v>
      </c>
      <c r="AI61" s="38">
        <v>0</v>
      </c>
      <c r="AJ61" s="38">
        <f>SUM(AJ43:AJ44)*1000000/'Tabel 1 Antal dyr'!AJ29</f>
        <v>0.6568985970159098</v>
      </c>
      <c r="AK61" s="39">
        <f>SUM(AK43:AK44)*1000000/'Tabel 1 Antal dyr'!AK29</f>
        <v>0.63136840188528753</v>
      </c>
      <c r="AL61" s="39">
        <f>SUM(AL43:AL44)*1000000/'Tabel 1 Antal dyr'!AL29</f>
        <v>0.60584892557784387</v>
      </c>
      <c r="AM61" s="39">
        <f>SUM(AM43:AM44)*1000000/'Tabel 1 Antal dyr'!AM29</f>
        <v>0.58032944927040009</v>
      </c>
      <c r="AN61" s="39">
        <f>SUM(AN43:AN44)*1000000/'Tabel 1 Antal dyr'!AN29</f>
        <v>0.5548099729629562</v>
      </c>
      <c r="AO61" s="39">
        <f>SUM(AO43:AO44)*1000000/'Tabel 1 Antal dyr'!AO29</f>
        <v>0.52929049665551253</v>
      </c>
      <c r="AP61" s="39">
        <f>SUM(AP43:AP44)*1000000/'Tabel 1 Antal dyr'!AP29</f>
        <v>0.50377102034806875</v>
      </c>
      <c r="AQ61" s="39">
        <f>SUM(AQ43:AQ44)*1000000/'Tabel 1 Antal dyr'!AQ29</f>
        <v>0.47825154404062509</v>
      </c>
      <c r="AR61" s="39">
        <f>SUM(AR43:AR44)*1000000/'Tabel 1 Antal dyr'!AR29</f>
        <v>0.47825154404062509</v>
      </c>
      <c r="AS61" s="39">
        <f>SUM(AS43:AS44)*1000000/'Tabel 1 Antal dyr'!AS29</f>
        <v>0.47825154404062509</v>
      </c>
      <c r="AT61" s="39">
        <f>SUM(AT43:AT44)*1000000/'Tabel 1 Antal dyr'!AT29</f>
        <v>0.47825154404062509</v>
      </c>
      <c r="AU61" s="39">
        <f>SUM(AU43:AU44)*1000000/'Tabel 1 Antal dyr'!AU29</f>
        <v>0.47825154404062509</v>
      </c>
      <c r="AV61" s="39">
        <f>SUM(AV43:AV44)*1000000/'Tabel 1 Antal dyr'!AV29</f>
        <v>0.47825154404062509</v>
      </c>
      <c r="AW61" s="39">
        <f>SUM(AW43:AW44)*1000000/'Tabel 1 Antal dyr'!AW29</f>
        <v>0.47825154404062509</v>
      </c>
      <c r="AX61" s="39">
        <f>SUM(AX43:AX44)*1000000/'Tabel 1 Antal dyr'!AX29</f>
        <v>0.47825154404062509</v>
      </c>
      <c r="AY61" s="39">
        <f>SUM(AY43:AY44)*1000000/'Tabel 1 Antal dyr'!AY29</f>
        <v>0.47825154404062509</v>
      </c>
      <c r="AZ61" s="39">
        <f>SUM(AZ43:AZ44)*1000000/'Tabel 1 Antal dyr'!AZ29</f>
        <v>0.47825154404062509</v>
      </c>
      <c r="BA61" s="39">
        <f>SUM(BA43:BA44)*1000000/'Tabel 1 Antal dyr'!BA29</f>
        <v>0.47825154404062509</v>
      </c>
      <c r="BB61" s="39">
        <f>SUM(BB43:BB44)*1000000/'Tabel 1 Antal dyr'!BB29</f>
        <v>0.47825154404062509</v>
      </c>
      <c r="BC61" s="39">
        <f>SUM(BC43:BC44)*1000000/'Tabel 1 Antal dyr'!BC29</f>
        <v>0.47825154404062509</v>
      </c>
      <c r="BD61" s="39">
        <f>SUM(BD43:BD44)*1000000/'Tabel 1 Antal dyr'!BD29</f>
        <v>0.47825154404062509</v>
      </c>
      <c r="BE61" s="39">
        <f>SUM(BE43:BE44)*1000000/'Tabel 1 Antal dyr'!BE29</f>
        <v>0.47825154404062509</v>
      </c>
      <c r="BF61" s="39">
        <f>SUM(BF43:BF44)*1000000/'Tabel 1 Antal dyr'!BF29</f>
        <v>0.47825154404062509</v>
      </c>
      <c r="BG61" s="39">
        <f>SUM(BG43:BG44)*1000000/'Tabel 1 Antal dyr'!BG29</f>
        <v>0.47825154404062509</v>
      </c>
      <c r="BH61" s="39">
        <f>SUM(BH43:BH44)*1000000/'Tabel 1 Antal dyr'!BH29</f>
        <v>0.47825154404062509</v>
      </c>
      <c r="BI61" s="39">
        <f>SUM(BI43:BI44)*1000000/'Tabel 1 Antal dyr'!BI29</f>
        <v>0.47825154404062509</v>
      </c>
      <c r="BJ61" s="39">
        <f>SUM(BJ43:BJ44)*1000000/'Tabel 1 Antal dyr'!BJ29</f>
        <v>0.47825154404062509</v>
      </c>
      <c r="BK61" s="39">
        <f>SUM(BK43:BK44)*1000000/'Tabel 1 Antal dyr'!BK29</f>
        <v>0.47825154404062509</v>
      </c>
    </row>
    <row r="62" spans="1:63" x14ac:dyDescent="0.25">
      <c r="A62" s="28" t="s">
        <v>115</v>
      </c>
      <c r="B62" s="28"/>
      <c r="C62" s="36">
        <f>C45*1000000/'Tabel 1 Antal dyr'!C34</f>
        <v>0.1615915648</v>
      </c>
      <c r="D62" s="36">
        <f>D45*1000000/'Tabel 1 Antal dyr'!D34</f>
        <v>0.1615915648</v>
      </c>
      <c r="E62" s="36">
        <f>E45*1000000/'Tabel 1 Antal dyr'!E34</f>
        <v>0.1615915648</v>
      </c>
      <c r="F62" s="36">
        <f>F45*1000000/'Tabel 1 Antal dyr'!F34</f>
        <v>0.1615915648</v>
      </c>
      <c r="G62" s="36">
        <f>G45*1000000/'Tabel 1 Antal dyr'!G34</f>
        <v>0.1615915648</v>
      </c>
      <c r="H62" s="36">
        <f>H45*1000000/'Tabel 1 Antal dyr'!H34</f>
        <v>0.1615915648</v>
      </c>
      <c r="I62" s="36">
        <f>I45*1000000/'Tabel 1 Antal dyr'!I34</f>
        <v>0.1615915648</v>
      </c>
      <c r="J62" s="36">
        <f>J45*1000000/'Tabel 1 Antal dyr'!J34</f>
        <v>0.1615915648</v>
      </c>
      <c r="K62" s="36">
        <f>K45*1000000/'Tabel 1 Antal dyr'!K34</f>
        <v>0.1615915648</v>
      </c>
      <c r="L62" s="36">
        <f>L45*1000000/'Tabel 1 Antal dyr'!L34</f>
        <v>0.1615915648</v>
      </c>
      <c r="M62" s="36">
        <f>M45*1000000/'Tabel 1 Antal dyr'!M34</f>
        <v>0.1615915648</v>
      </c>
      <c r="N62" s="36">
        <f>N45*1000000/'Tabel 1 Antal dyr'!N34</f>
        <v>0.1615915648</v>
      </c>
      <c r="O62" s="36">
        <f>O45*1000000/'Tabel 1 Antal dyr'!O34</f>
        <v>0.1615915648</v>
      </c>
      <c r="P62" s="36">
        <f>P45*1000000/'Tabel 1 Antal dyr'!P34</f>
        <v>0.1615915648</v>
      </c>
      <c r="Q62" s="36">
        <f>Q45*1000000/'Tabel 1 Antal dyr'!Q34</f>
        <v>0.1615915648</v>
      </c>
      <c r="R62" s="36">
        <f>R45*1000000/'Tabel 1 Antal dyr'!R34</f>
        <v>0.16159156479999998</v>
      </c>
      <c r="S62" s="36">
        <f>S45*1000000/'Tabel 1 Antal dyr'!S34</f>
        <v>0.16159156479999998</v>
      </c>
      <c r="T62" s="36">
        <f>T45*1000000/'Tabel 1 Antal dyr'!T34</f>
        <v>0.1615915648</v>
      </c>
      <c r="U62" s="36">
        <f>U45*1000000/'Tabel 1 Antal dyr'!U34</f>
        <v>0.1615915648</v>
      </c>
      <c r="V62" s="36">
        <f>V45*1000000/'Tabel 1 Antal dyr'!V34</f>
        <v>0.1615915648</v>
      </c>
      <c r="W62" s="36">
        <f>W45*1000000/'Tabel 1 Antal dyr'!W34</f>
        <v>0.16159156480000003</v>
      </c>
      <c r="X62" s="36">
        <f>X45*1000000/'Tabel 1 Antal dyr'!X34</f>
        <v>0.1615915648</v>
      </c>
      <c r="Y62" s="36">
        <f>Y45*1000000/'Tabel 1 Antal dyr'!Y34</f>
        <v>0.1615915648</v>
      </c>
      <c r="Z62" s="36">
        <f>Z45*1000000/'Tabel 1 Antal dyr'!Z34</f>
        <v>0.1615915648</v>
      </c>
      <c r="AA62" s="36">
        <f>AA45*1000000/'Tabel 1 Antal dyr'!AA34</f>
        <v>0.1615915648</v>
      </c>
      <c r="AB62" s="36">
        <f>AB45*1000000/'Tabel 1 Antal dyr'!AB34</f>
        <v>0.16159156480000003</v>
      </c>
      <c r="AC62" s="36">
        <f>AC45*1000000/'Tabel 1 Antal dyr'!AC34</f>
        <v>0.1615915648</v>
      </c>
      <c r="AD62" s="36">
        <f>AD45*1000000/'Tabel 1 Antal dyr'!AD34</f>
        <v>0.16159156479999998</v>
      </c>
      <c r="AE62" s="36">
        <f>AE45*1000000/'Tabel 1 Antal dyr'!AE34</f>
        <v>0.16159156479999998</v>
      </c>
      <c r="AF62" s="36">
        <f>AF45*1000000/'Tabel 1 Antal dyr'!AF34</f>
        <v>0.16159156479999998</v>
      </c>
      <c r="AG62" s="36">
        <f>AG45*1000000/'Tabel 1 Antal dyr'!AG34</f>
        <v>0.1615915648</v>
      </c>
      <c r="AH62" s="36">
        <f>AH45*1000000/'Tabel 1 Antal dyr'!AH34</f>
        <v>0.1615915648</v>
      </c>
      <c r="AI62" s="36">
        <f>AI45*1000000/'Tabel 1 Antal dyr'!AI34</f>
        <v>0.1615915648</v>
      </c>
      <c r="AJ62" s="36">
        <f>AJ45*1000000/'Tabel 1 Antal dyr'!AJ34</f>
        <v>0.1615915648</v>
      </c>
      <c r="AK62" s="40">
        <f>AK45*1000000/'Tabel 1 Antal dyr'!AK34</f>
        <v>0.1615915648</v>
      </c>
      <c r="AL62" s="40">
        <f>AL45*1000000/'Tabel 1 Antal dyr'!AL34</f>
        <v>0.1615915648</v>
      </c>
      <c r="AM62" s="40">
        <f>AM45*1000000/'Tabel 1 Antal dyr'!AM34</f>
        <v>0.1615915648</v>
      </c>
      <c r="AN62" s="40">
        <f>AN45*1000000/'Tabel 1 Antal dyr'!AN34</f>
        <v>0.1615915648</v>
      </c>
      <c r="AO62" s="40">
        <f>AO45*1000000/'Tabel 1 Antal dyr'!AO34</f>
        <v>0.1615915648</v>
      </c>
      <c r="AP62" s="40">
        <f>AP45*1000000/'Tabel 1 Antal dyr'!AP34</f>
        <v>0.1615915648</v>
      </c>
      <c r="AQ62" s="40">
        <f>AQ45*1000000/'Tabel 1 Antal dyr'!AQ34</f>
        <v>0.1615915648</v>
      </c>
      <c r="AR62" s="40">
        <f>AR45*1000000/'Tabel 1 Antal dyr'!AR34</f>
        <v>0.1615915648</v>
      </c>
      <c r="AS62" s="40">
        <f>AS45*1000000/'Tabel 1 Antal dyr'!AS34</f>
        <v>0.1615915648</v>
      </c>
      <c r="AT62" s="40">
        <f>AT45*1000000/'Tabel 1 Antal dyr'!AT34</f>
        <v>0.1615915648</v>
      </c>
      <c r="AU62" s="40">
        <f>AU45*1000000/'Tabel 1 Antal dyr'!AU34</f>
        <v>0.1615915648</v>
      </c>
      <c r="AV62" s="40">
        <f>AV45*1000000/'Tabel 1 Antal dyr'!AV34</f>
        <v>0.1615915648</v>
      </c>
      <c r="AW62" s="40">
        <f>AW45*1000000/'Tabel 1 Antal dyr'!AW34</f>
        <v>0.1615915648</v>
      </c>
      <c r="AX62" s="40">
        <f>AX45*1000000/'Tabel 1 Antal dyr'!AX34</f>
        <v>0.1615915648</v>
      </c>
      <c r="AY62" s="40">
        <f>AY45*1000000/'Tabel 1 Antal dyr'!AY34</f>
        <v>0.1615915648</v>
      </c>
      <c r="AZ62" s="40">
        <f>AZ45*1000000/'Tabel 1 Antal dyr'!AZ34</f>
        <v>0.1615915648</v>
      </c>
      <c r="BA62" s="40">
        <f>BA45*1000000/'Tabel 1 Antal dyr'!BA34</f>
        <v>0.1615915648</v>
      </c>
      <c r="BB62" s="40">
        <f>BB45*1000000/'Tabel 1 Antal dyr'!BB34</f>
        <v>0.1615915648</v>
      </c>
      <c r="BC62" s="40">
        <f>BC45*1000000/'Tabel 1 Antal dyr'!BC34</f>
        <v>0.1615915648</v>
      </c>
      <c r="BD62" s="40">
        <f>BD45*1000000/'Tabel 1 Antal dyr'!BD34</f>
        <v>0.1615915648</v>
      </c>
      <c r="BE62" s="40">
        <f>BE45*1000000/'Tabel 1 Antal dyr'!BE34</f>
        <v>0.1615915648</v>
      </c>
      <c r="BF62" s="40">
        <f>BF45*1000000/'Tabel 1 Antal dyr'!BF34</f>
        <v>0.1615915648</v>
      </c>
      <c r="BG62" s="40">
        <f>BG45*1000000/'Tabel 1 Antal dyr'!BG34</f>
        <v>0.1615915648</v>
      </c>
      <c r="BH62" s="40">
        <f>BH45*1000000/'Tabel 1 Antal dyr'!BH34</f>
        <v>0.1615915648</v>
      </c>
      <c r="BI62" s="40">
        <f>BI45*1000000/'Tabel 1 Antal dyr'!BI34</f>
        <v>0.1615915648</v>
      </c>
      <c r="BJ62" s="40">
        <f>BJ45*1000000/'Tabel 1 Antal dyr'!BJ34</f>
        <v>0.1615915648</v>
      </c>
      <c r="BK62" s="40">
        <f>BK45*1000000/'Tabel 1 Antal dyr'!BK34</f>
        <v>0.1615915648</v>
      </c>
    </row>
    <row r="63" spans="1:63" x14ac:dyDescent="0.25">
      <c r="A63" s="25"/>
    </row>
    <row r="65" spans="1:3" x14ac:dyDescent="0.25">
      <c r="A65" s="25" t="s">
        <v>116</v>
      </c>
      <c r="B65" s="29" t="s">
        <v>167</v>
      </c>
    </row>
    <row r="66" spans="1:3" x14ac:dyDescent="0.25">
      <c r="B66" t="s">
        <v>168</v>
      </c>
      <c r="C66" s="10"/>
    </row>
    <row r="67" spans="1:3" x14ac:dyDescent="0.25">
      <c r="A67" s="27"/>
      <c r="B67" t="s">
        <v>159</v>
      </c>
    </row>
    <row r="68" spans="1:3" x14ac:dyDescent="0.25">
      <c r="A68" s="27"/>
      <c r="B68" t="s">
        <v>162</v>
      </c>
    </row>
    <row r="69" spans="1:3" x14ac:dyDescent="0.25">
      <c r="A69" s="27"/>
      <c r="B69" s="27"/>
    </row>
    <row r="70" spans="1:3" x14ac:dyDescent="0.25">
      <c r="A70" s="27"/>
      <c r="B70" s="27"/>
    </row>
    <row r="71" spans="1:3" x14ac:dyDescent="0.25">
      <c r="A71" s="27"/>
      <c r="B71" s="27"/>
    </row>
    <row r="72" spans="1:3" x14ac:dyDescent="0.25">
      <c r="A72" s="27"/>
      <c r="B72" s="27"/>
    </row>
    <row r="73" spans="1:3" x14ac:dyDescent="0.25">
      <c r="A73" s="27"/>
      <c r="B73" s="2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K48"/>
  <sheetViews>
    <sheetView workbookViewId="0">
      <pane xSplit="2" ySplit="6" topLeftCell="AK7" activePane="bottomRight" state="frozen"/>
      <selection sqref="A1:XFD1048576"/>
      <selection pane="topRight" sqref="A1:XFD1048576"/>
      <selection pane="bottomLeft" sqref="A1:XFD1048576"/>
      <selection pane="bottomRight"/>
    </sheetView>
  </sheetViews>
  <sheetFormatPr defaultColWidth="9.140625" defaultRowHeight="15" x14ac:dyDescent="0.25"/>
  <cols>
    <col min="1" max="1" width="24.140625" customWidth="1"/>
    <col min="2" max="2" width="24.140625" bestFit="1" customWidth="1"/>
    <col min="3" max="3" width="9.140625" customWidth="1"/>
    <col min="4" max="5" width="9.140625" hidden="1" customWidth="1"/>
    <col min="6" max="7" width="9.5703125" hidden="1" customWidth="1"/>
    <col min="8" max="8" width="8.85546875"/>
    <col min="9" max="9" width="10" hidden="1" customWidth="1"/>
    <col min="10" max="11" width="10.140625" hidden="1" customWidth="1"/>
    <col min="12" max="12" width="9.85546875" hidden="1" customWidth="1"/>
    <col min="13" max="13" width="8.85546875"/>
    <col min="14" max="16" width="9.85546875" hidden="1" customWidth="1"/>
    <col min="17" max="17" width="9" hidden="1" customWidth="1"/>
    <col min="18" max="18" width="8.85546875"/>
    <col min="19" max="19" width="10.42578125" hidden="1" customWidth="1"/>
    <col min="20" max="20" width="10.140625" hidden="1" customWidth="1"/>
    <col min="21" max="21" width="10" hidden="1" customWidth="1"/>
    <col min="22" max="22" width="10.140625" hidden="1" customWidth="1"/>
    <col min="23" max="23" width="8.85546875"/>
    <col min="24" max="24" width="10.42578125" hidden="1" customWidth="1"/>
    <col min="25" max="25" width="9.85546875" hidden="1" customWidth="1"/>
    <col min="26" max="27" width="10" hidden="1" customWidth="1"/>
    <col min="28" max="28" width="8.85546875" customWidth="1"/>
    <col min="29" max="32" width="8.85546875" hidden="1" customWidth="1"/>
    <col min="33" max="48" width="8.85546875" customWidth="1"/>
  </cols>
  <sheetData>
    <row r="1" spans="1:63" ht="18.75" x14ac:dyDescent="0.3">
      <c r="A1" s="11" t="s">
        <v>135</v>
      </c>
      <c r="B1" s="11"/>
    </row>
    <row r="2" spans="1:63" ht="18.75" x14ac:dyDescent="0.3">
      <c r="A2" s="12" t="s">
        <v>258</v>
      </c>
      <c r="B2" s="11"/>
    </row>
    <row r="3" spans="1:63" ht="16.5" x14ac:dyDescent="0.3">
      <c r="B3" s="12"/>
    </row>
    <row r="4" spans="1:63" ht="16.5" x14ac:dyDescent="0.3">
      <c r="A4" s="12" t="s">
        <v>202</v>
      </c>
      <c r="B4" s="12"/>
    </row>
    <row r="6" spans="1:63" s="4" customFormat="1" x14ac:dyDescent="0.25">
      <c r="A6" s="3" t="s">
        <v>11</v>
      </c>
      <c r="B6" s="3" t="s">
        <v>131</v>
      </c>
      <c r="C6" s="13">
        <v>1990</v>
      </c>
      <c r="D6" s="13">
        <v>1991</v>
      </c>
      <c r="E6" s="13">
        <v>1992</v>
      </c>
      <c r="F6" s="13">
        <v>1993</v>
      </c>
      <c r="G6" s="13">
        <v>1994</v>
      </c>
      <c r="H6" s="13">
        <v>1995</v>
      </c>
      <c r="I6" s="13">
        <v>1996</v>
      </c>
      <c r="J6" s="13">
        <v>1997</v>
      </c>
      <c r="K6" s="13">
        <v>1998</v>
      </c>
      <c r="L6" s="13">
        <v>1999</v>
      </c>
      <c r="M6" s="13">
        <v>2000</v>
      </c>
      <c r="N6" s="13">
        <v>2001</v>
      </c>
      <c r="O6" s="13">
        <v>2002</v>
      </c>
      <c r="P6" s="13">
        <v>2003</v>
      </c>
      <c r="Q6" s="13">
        <v>2004</v>
      </c>
      <c r="R6" s="13">
        <v>2005</v>
      </c>
      <c r="S6" s="13">
        <v>2006</v>
      </c>
      <c r="T6" s="13">
        <v>2007</v>
      </c>
      <c r="U6" s="13">
        <v>2008</v>
      </c>
      <c r="V6" s="13">
        <v>2009</v>
      </c>
      <c r="W6" s="13">
        <v>2010</v>
      </c>
      <c r="X6" s="13">
        <v>2011</v>
      </c>
      <c r="Y6" s="13">
        <v>2012</v>
      </c>
      <c r="Z6" s="13">
        <v>2013</v>
      </c>
      <c r="AA6" s="13">
        <v>2014</v>
      </c>
      <c r="AB6" s="13">
        <v>2015</v>
      </c>
      <c r="AC6" s="13">
        <v>2016</v>
      </c>
      <c r="AD6" s="13">
        <v>2017</v>
      </c>
      <c r="AE6" s="13">
        <v>2018</v>
      </c>
      <c r="AF6" s="13">
        <v>2019</v>
      </c>
      <c r="AG6" s="13">
        <v>2020</v>
      </c>
      <c r="AH6" s="13">
        <v>2021</v>
      </c>
      <c r="AI6" s="13">
        <v>2022</v>
      </c>
      <c r="AJ6" s="13">
        <v>2023</v>
      </c>
      <c r="AK6" s="3">
        <v>2024</v>
      </c>
      <c r="AL6" s="3">
        <v>2025</v>
      </c>
      <c r="AM6" s="3">
        <v>2026</v>
      </c>
      <c r="AN6" s="3">
        <v>2027</v>
      </c>
      <c r="AO6" s="3">
        <v>2028</v>
      </c>
      <c r="AP6" s="3">
        <v>2029</v>
      </c>
      <c r="AQ6" s="3">
        <v>2030</v>
      </c>
      <c r="AR6" s="3">
        <v>2031</v>
      </c>
      <c r="AS6" s="3">
        <v>2032</v>
      </c>
      <c r="AT6" s="3">
        <v>2033</v>
      </c>
      <c r="AU6" s="3">
        <v>2034</v>
      </c>
      <c r="AV6" s="3">
        <v>2035</v>
      </c>
      <c r="AW6" s="3">
        <v>2036</v>
      </c>
      <c r="AX6" s="3">
        <v>2037</v>
      </c>
      <c r="AY6" s="3">
        <v>2038</v>
      </c>
      <c r="AZ6" s="3">
        <v>2039</v>
      </c>
      <c r="BA6" s="3">
        <v>2040</v>
      </c>
      <c r="BB6" s="3">
        <v>2041</v>
      </c>
      <c r="BC6" s="3">
        <v>2042</v>
      </c>
      <c r="BD6" s="3">
        <v>2043</v>
      </c>
      <c r="BE6" s="3">
        <v>2044</v>
      </c>
      <c r="BF6" s="3">
        <v>2045</v>
      </c>
      <c r="BG6" s="3">
        <v>2046</v>
      </c>
      <c r="BH6" s="3">
        <v>2047</v>
      </c>
      <c r="BI6" s="3">
        <v>2048</v>
      </c>
      <c r="BJ6" s="3">
        <v>2049</v>
      </c>
      <c r="BK6" s="3">
        <v>2050</v>
      </c>
    </row>
    <row r="7" spans="1:63" x14ac:dyDescent="0.25">
      <c r="A7" s="25" t="s">
        <v>109</v>
      </c>
      <c r="B7" s="25" t="s">
        <v>39</v>
      </c>
      <c r="C7" s="38">
        <v>0.52726433110267446</v>
      </c>
      <c r="D7" s="38">
        <v>0.51577669070874443</v>
      </c>
      <c r="E7" s="38">
        <v>0.49190177213160513</v>
      </c>
      <c r="F7" s="38">
        <v>0.48957919765738028</v>
      </c>
      <c r="G7" s="38">
        <v>0.47698247663535903</v>
      </c>
      <c r="H7" s="38">
        <v>0.47559539804673623</v>
      </c>
      <c r="I7" s="38">
        <v>0.47186597904111843</v>
      </c>
      <c r="J7" s="38">
        <v>0.44152563089325908</v>
      </c>
      <c r="K7" s="38">
        <v>0.43049634485952071</v>
      </c>
      <c r="L7" s="38">
        <v>0.40932879324301769</v>
      </c>
      <c r="M7" s="38">
        <v>0.43133348810214678</v>
      </c>
      <c r="N7" s="38">
        <v>0.42722832040740888</v>
      </c>
      <c r="O7" s="38">
        <v>0.42674855030973013</v>
      </c>
      <c r="P7" s="38">
        <v>0.43870892114880744</v>
      </c>
      <c r="Q7" s="38">
        <v>0.4338306391756655</v>
      </c>
      <c r="R7" s="38">
        <v>0.44734731993636195</v>
      </c>
      <c r="S7" s="38">
        <v>0.4454965401333203</v>
      </c>
      <c r="T7" s="38">
        <v>0.45816220590955375</v>
      </c>
      <c r="U7" s="38">
        <v>0.47518566482864583</v>
      </c>
      <c r="V7" s="38">
        <v>0.48654331938953121</v>
      </c>
      <c r="W7" s="38">
        <v>0.49299555097988262</v>
      </c>
      <c r="X7" s="38">
        <v>0.49462595548089583</v>
      </c>
      <c r="Y7" s="38">
        <v>0.51900475805674828</v>
      </c>
      <c r="Z7" s="38">
        <v>0.51584648823968249</v>
      </c>
      <c r="AA7" s="38">
        <v>0.50585522829718543</v>
      </c>
      <c r="AB7" s="38">
        <v>0.49833452774686998</v>
      </c>
      <c r="AC7" s="38">
        <v>0.49911256760106631</v>
      </c>
      <c r="AD7" s="38">
        <v>0.48850781064466192</v>
      </c>
      <c r="AE7" s="38">
        <v>0.49552855269450313</v>
      </c>
      <c r="AF7" s="38">
        <v>0.46551348306538431</v>
      </c>
      <c r="AG7" s="38">
        <v>0.44365298720383045</v>
      </c>
      <c r="AH7" s="38">
        <v>0.42151517670986011</v>
      </c>
      <c r="AI7" s="38">
        <v>0.40214532496022243</v>
      </c>
      <c r="AJ7" s="38">
        <v>0.34671129685885271</v>
      </c>
      <c r="AK7" s="39">
        <v>0.32776732682177367</v>
      </c>
      <c r="AL7" s="39">
        <v>0.32619452470021265</v>
      </c>
      <c r="AM7" s="39">
        <v>0.30315852910816404</v>
      </c>
      <c r="AN7" s="39">
        <v>0.27378093448700364</v>
      </c>
      <c r="AO7" s="39">
        <v>0.24817027756519941</v>
      </c>
      <c r="AP7" s="39">
        <v>0.22999571327561963</v>
      </c>
      <c r="AQ7" s="39">
        <v>0.20777106879813817</v>
      </c>
      <c r="AR7" s="39">
        <v>0.18797927483681881</v>
      </c>
      <c r="AS7" s="39">
        <v>0.17274337341068316</v>
      </c>
      <c r="AT7" s="39">
        <v>0.16316660322734372</v>
      </c>
      <c r="AU7" s="39">
        <v>0.15612092627804477</v>
      </c>
      <c r="AV7" s="39">
        <v>0.15681684278337979</v>
      </c>
      <c r="AW7" s="39">
        <v>0.15394856980679578</v>
      </c>
      <c r="AX7" s="39">
        <v>0.15064510574181475</v>
      </c>
      <c r="AY7" s="39">
        <v>0.14715777833981003</v>
      </c>
      <c r="AZ7" s="39">
        <v>0.14552793072672079</v>
      </c>
      <c r="BA7" s="39">
        <v>0.14225620956314214</v>
      </c>
      <c r="BB7" s="39">
        <v>0.13785497780448677</v>
      </c>
      <c r="BC7" s="39">
        <v>0.13480828766520705</v>
      </c>
      <c r="BD7" s="39">
        <v>0.13121268354071292</v>
      </c>
      <c r="BE7" s="39">
        <v>0.12552270266131788</v>
      </c>
      <c r="BF7" s="39">
        <v>0.12201782238887486</v>
      </c>
      <c r="BG7" s="39">
        <v>0.12013684354310301</v>
      </c>
      <c r="BH7" s="39">
        <v>0.11756147549831221</v>
      </c>
      <c r="BI7" s="39">
        <v>0.11827666337963118</v>
      </c>
      <c r="BJ7" s="39">
        <v>0.1189943447621183</v>
      </c>
      <c r="BK7" s="39">
        <v>0.1197085657872618</v>
      </c>
    </row>
    <row r="8" spans="1:63" x14ac:dyDescent="0.25">
      <c r="A8" s="25"/>
      <c r="B8" s="25" t="s">
        <v>132</v>
      </c>
      <c r="C8" s="38">
        <v>0.12706919142980472</v>
      </c>
      <c r="D8" s="38">
        <v>0.1256671426535417</v>
      </c>
      <c r="E8" s="38">
        <v>0.1213726190910282</v>
      </c>
      <c r="F8" s="38">
        <v>0.12245373978680255</v>
      </c>
      <c r="G8" s="38">
        <v>0.11997847104706616</v>
      </c>
      <c r="H8" s="38">
        <v>0.12046351875830137</v>
      </c>
      <c r="I8" s="38">
        <v>0.12283351504875108</v>
      </c>
      <c r="J8" s="38">
        <v>0.13242269893270217</v>
      </c>
      <c r="K8" s="38">
        <v>0.1470160955117675</v>
      </c>
      <c r="L8" s="38">
        <v>0.14196264719612525</v>
      </c>
      <c r="M8" s="38">
        <v>0.11692669458817224</v>
      </c>
      <c r="N8" s="38">
        <v>0.10703907026899041</v>
      </c>
      <c r="O8" s="38">
        <v>9.9996603062490433E-2</v>
      </c>
      <c r="P8" s="38">
        <v>9.1623670252661535E-2</v>
      </c>
      <c r="Q8" s="38">
        <v>8.4853989922407058E-2</v>
      </c>
      <c r="R8" s="38">
        <v>8.98153240838995E-2</v>
      </c>
      <c r="S8" s="38">
        <v>9.0393679561256365E-2</v>
      </c>
      <c r="T8" s="38">
        <v>8.8576941442818635E-2</v>
      </c>
      <c r="U8" s="38">
        <v>8.3120625297586653E-2</v>
      </c>
      <c r="V8" s="38">
        <v>7.7341601066477264E-2</v>
      </c>
      <c r="W8" s="38">
        <v>7.8591227479708925E-2</v>
      </c>
      <c r="X8" s="38">
        <v>6.9460048277165787E-2</v>
      </c>
      <c r="Y8" s="38">
        <v>7.2259626904162239E-2</v>
      </c>
      <c r="Z8" s="38">
        <v>7.561397093403957E-2</v>
      </c>
      <c r="AA8" s="38">
        <v>7.6393479432258174E-2</v>
      </c>
      <c r="AB8" s="38">
        <v>8.0216128855303687E-2</v>
      </c>
      <c r="AC8" s="38">
        <v>8.9464283285588878E-2</v>
      </c>
      <c r="AD8" s="38">
        <v>9.6688220571526609E-2</v>
      </c>
      <c r="AE8" s="38">
        <v>9.9826564190196879E-2</v>
      </c>
      <c r="AF8" s="38">
        <v>0.10307635462355752</v>
      </c>
      <c r="AG8" s="38">
        <v>0.1107566299715642</v>
      </c>
      <c r="AH8" s="38">
        <v>0.11990247258249601</v>
      </c>
      <c r="AI8" s="38">
        <v>0.12127543508601371</v>
      </c>
      <c r="AJ8" s="38">
        <v>0.12422864728236459</v>
      </c>
      <c r="AK8" s="39">
        <v>0.1097769793813706</v>
      </c>
      <c r="AL8" s="39">
        <v>0.10850970619667905</v>
      </c>
      <c r="AM8" s="39">
        <v>0.10309172584215828</v>
      </c>
      <c r="AN8" s="39">
        <v>9.7729991367341937E-2</v>
      </c>
      <c r="AO8" s="39">
        <v>9.1748736860489941E-2</v>
      </c>
      <c r="AP8" s="39">
        <v>8.6129779030633499E-2</v>
      </c>
      <c r="AQ8" s="39">
        <v>8.0503753756748342E-2</v>
      </c>
      <c r="AR8" s="39">
        <v>7.9423035684975482E-2</v>
      </c>
      <c r="AS8" s="39">
        <v>7.8859414607116096E-2</v>
      </c>
      <c r="AT8" s="39">
        <v>7.8678072932813772E-2</v>
      </c>
      <c r="AU8" s="39">
        <v>7.9052869957303817E-2</v>
      </c>
      <c r="AV8" s="39">
        <v>7.9768919712828956E-2</v>
      </c>
      <c r="AW8" s="39">
        <v>7.9617557495535493E-2</v>
      </c>
      <c r="AX8" s="39">
        <v>7.9479132219797272E-2</v>
      </c>
      <c r="AY8" s="39">
        <v>7.9243002774776361E-2</v>
      </c>
      <c r="AZ8" s="39">
        <v>7.921015236468823E-2</v>
      </c>
      <c r="BA8" s="39">
        <v>7.8945348718351474E-2</v>
      </c>
      <c r="BB8" s="39">
        <v>7.8598952645500778E-2</v>
      </c>
      <c r="BC8" s="39">
        <v>7.8504099740593261E-2</v>
      </c>
      <c r="BD8" s="39">
        <v>7.8317307192967742E-2</v>
      </c>
      <c r="BE8" s="39">
        <v>7.7758993290687112E-2</v>
      </c>
      <c r="BF8" s="39">
        <v>7.7588316670013313E-2</v>
      </c>
      <c r="BG8" s="39">
        <v>7.7698500938295278E-2</v>
      </c>
      <c r="BH8" s="39">
        <v>7.7683723551820752E-2</v>
      </c>
      <c r="BI8" s="39">
        <v>7.8250215190158887E-2</v>
      </c>
      <c r="BJ8" s="39">
        <v>7.8820523827885722E-2</v>
      </c>
      <c r="BK8" s="39">
        <v>7.9388963382190231E-2</v>
      </c>
    </row>
    <row r="9" spans="1:63" x14ac:dyDescent="0.25">
      <c r="A9" s="25" t="s">
        <v>255</v>
      </c>
      <c r="B9" s="25" t="s">
        <v>39</v>
      </c>
      <c r="C9" s="38">
        <v>0</v>
      </c>
      <c r="D9" s="38">
        <v>0</v>
      </c>
      <c r="E9" s="38">
        <v>0</v>
      </c>
      <c r="F9" s="38">
        <v>0</v>
      </c>
      <c r="G9" s="38">
        <v>0</v>
      </c>
      <c r="H9" s="38">
        <v>0</v>
      </c>
      <c r="I9" s="38">
        <v>0</v>
      </c>
      <c r="J9" s="38">
        <v>0</v>
      </c>
      <c r="K9" s="38">
        <v>0</v>
      </c>
      <c r="L9" s="38">
        <v>0</v>
      </c>
      <c r="M9" s="38">
        <v>0</v>
      </c>
      <c r="N9" s="38">
        <v>0</v>
      </c>
      <c r="O9" s="38">
        <v>0</v>
      </c>
      <c r="P9" s="38">
        <v>0</v>
      </c>
      <c r="Q9" s="38">
        <v>0</v>
      </c>
      <c r="R9" s="38">
        <v>0</v>
      </c>
      <c r="S9" s="38">
        <v>0</v>
      </c>
      <c r="T9" s="38">
        <v>0</v>
      </c>
      <c r="U9" s="38">
        <v>0</v>
      </c>
      <c r="V9" s="38">
        <v>0</v>
      </c>
      <c r="W9" s="38">
        <v>0</v>
      </c>
      <c r="X9" s="38">
        <v>0</v>
      </c>
      <c r="Y9" s="38">
        <v>0</v>
      </c>
      <c r="Z9" s="38">
        <v>0</v>
      </c>
      <c r="AA9" s="38">
        <v>0</v>
      </c>
      <c r="AB9" s="38">
        <v>0</v>
      </c>
      <c r="AC9" s="38">
        <v>0</v>
      </c>
      <c r="AD9" s="38">
        <v>0</v>
      </c>
      <c r="AE9" s="38">
        <v>0</v>
      </c>
      <c r="AF9" s="38">
        <v>0</v>
      </c>
      <c r="AG9" s="38">
        <v>0</v>
      </c>
      <c r="AH9" s="38">
        <v>0</v>
      </c>
      <c r="AI9" s="38">
        <v>0</v>
      </c>
      <c r="AJ9" s="38">
        <v>0</v>
      </c>
      <c r="AK9" s="39">
        <v>5.5670499896168998E-2</v>
      </c>
      <c r="AL9" s="39">
        <v>5.2750732860006866E-2</v>
      </c>
      <c r="AM9" s="39">
        <v>5.6168983611388612E-2</v>
      </c>
      <c r="AN9" s="39">
        <v>5.906377940804626E-2</v>
      </c>
      <c r="AO9" s="39">
        <v>6.1985537548846059E-2</v>
      </c>
      <c r="AP9" s="39">
        <v>6.3618785373644265E-2</v>
      </c>
      <c r="AQ9" s="39">
        <v>6.4203499953910489E-2</v>
      </c>
      <c r="AR9" s="39">
        <v>6.3527636144872363E-2</v>
      </c>
      <c r="AS9" s="39">
        <v>6.2280524002598474E-2</v>
      </c>
      <c r="AT9" s="39">
        <v>6.0705597315686817E-2</v>
      </c>
      <c r="AU9" s="39">
        <v>5.9149868350601473E-2</v>
      </c>
      <c r="AV9" s="39">
        <v>5.7785708317791618E-2</v>
      </c>
      <c r="AW9" s="39">
        <v>5.6899542139505398E-2</v>
      </c>
      <c r="AX9" s="39">
        <v>5.6450547501323112E-2</v>
      </c>
      <c r="AY9" s="39">
        <v>5.6453629878924896E-2</v>
      </c>
      <c r="AZ9" s="39">
        <v>5.6804217940744244E-2</v>
      </c>
      <c r="BA9" s="39">
        <v>5.735889776221241E-2</v>
      </c>
      <c r="BB9" s="39">
        <v>5.7980287883416734E-2</v>
      </c>
      <c r="BC9" s="39">
        <v>5.8564645556450544E-2</v>
      </c>
      <c r="BD9" s="39">
        <v>5.8873836163268155E-2</v>
      </c>
      <c r="BE9" s="39">
        <v>6.1130777405956203E-2</v>
      </c>
      <c r="BF9" s="39">
        <v>6.1421005779344597E-2</v>
      </c>
      <c r="BG9" s="39">
        <v>6.1233137149159109E-2</v>
      </c>
      <c r="BH9" s="39">
        <v>6.0215590181754805E-2</v>
      </c>
      <c r="BI9" s="39">
        <v>6.0479223110059391E-2</v>
      </c>
      <c r="BJ9" s="39">
        <v>6.0739845735227858E-2</v>
      </c>
      <c r="BK9" s="39">
        <v>6.1003385744623974E-2</v>
      </c>
    </row>
    <row r="10" spans="1:63" x14ac:dyDescent="0.25">
      <c r="A10" s="25"/>
      <c r="B10" s="25" t="s">
        <v>132</v>
      </c>
      <c r="C10" s="38">
        <v>0</v>
      </c>
      <c r="D10" s="38">
        <v>0</v>
      </c>
      <c r="E10" s="38">
        <v>0</v>
      </c>
      <c r="F10" s="38">
        <v>0</v>
      </c>
      <c r="G10" s="38">
        <v>0</v>
      </c>
      <c r="H10" s="38">
        <v>0</v>
      </c>
      <c r="I10" s="38">
        <v>0</v>
      </c>
      <c r="J10" s="38">
        <v>0</v>
      </c>
      <c r="K10" s="38">
        <v>0</v>
      </c>
      <c r="L10" s="38">
        <v>0</v>
      </c>
      <c r="M10" s="38">
        <v>0</v>
      </c>
      <c r="N10" s="38">
        <v>0</v>
      </c>
      <c r="O10" s="38">
        <v>0</v>
      </c>
      <c r="P10" s="38">
        <v>0</v>
      </c>
      <c r="Q10" s="38">
        <v>0</v>
      </c>
      <c r="R10" s="38">
        <v>0</v>
      </c>
      <c r="S10" s="38">
        <v>0</v>
      </c>
      <c r="T10" s="38">
        <v>0</v>
      </c>
      <c r="U10" s="38">
        <v>0</v>
      </c>
      <c r="V10" s="38">
        <v>0</v>
      </c>
      <c r="W10" s="38">
        <v>0</v>
      </c>
      <c r="X10" s="38">
        <v>0</v>
      </c>
      <c r="Y10" s="38">
        <v>0</v>
      </c>
      <c r="Z10" s="38">
        <v>0</v>
      </c>
      <c r="AA10" s="38">
        <v>0</v>
      </c>
      <c r="AB10" s="38">
        <v>0</v>
      </c>
      <c r="AC10" s="38">
        <v>0</v>
      </c>
      <c r="AD10" s="38">
        <v>0</v>
      </c>
      <c r="AE10" s="38">
        <v>0</v>
      </c>
      <c r="AF10" s="38">
        <v>0</v>
      </c>
      <c r="AG10" s="38">
        <v>0</v>
      </c>
      <c r="AH10" s="38">
        <v>0</v>
      </c>
      <c r="AI10" s="38">
        <v>0</v>
      </c>
      <c r="AJ10" s="38">
        <v>0</v>
      </c>
      <c r="AK10" s="39">
        <v>1.1936658298502465E-2</v>
      </c>
      <c r="AL10" s="39">
        <v>1.089955237319315E-2</v>
      </c>
      <c r="AM10" s="39">
        <v>1.1170090908318353E-2</v>
      </c>
      <c r="AN10" s="39">
        <v>1.1290435279896163E-2</v>
      </c>
      <c r="AO10" s="39">
        <v>1.1374099465369315E-2</v>
      </c>
      <c r="AP10" s="39">
        <v>1.118950727950904E-2</v>
      </c>
      <c r="AQ10" s="39">
        <v>1.080668876410411E-2</v>
      </c>
      <c r="AR10" s="39">
        <v>1.0732639416122741E-2</v>
      </c>
      <c r="AS10" s="39">
        <v>1.0560900382559999E-2</v>
      </c>
      <c r="AT10" s="39">
        <v>1.0331829307474521E-2</v>
      </c>
      <c r="AU10" s="39">
        <v>1.0104086812159999E-2</v>
      </c>
      <c r="AV10" s="39">
        <v>9.9072600596712326E-3</v>
      </c>
      <c r="AW10" s="39">
        <v>9.7909088815095885E-3</v>
      </c>
      <c r="AX10" s="39">
        <v>9.7489678392202704E-3</v>
      </c>
      <c r="AY10" s="39">
        <v>9.7848409525463018E-3</v>
      </c>
      <c r="AZ10" s="39">
        <v>9.8811872863150685E-3</v>
      </c>
      <c r="BA10" s="39">
        <v>1.0013622479947944E-2</v>
      </c>
      <c r="BB10" s="39">
        <v>1.0133288924635889E-2</v>
      </c>
      <c r="BC10" s="39">
        <v>1.0246819696206574E-2</v>
      </c>
      <c r="BD10" s="39">
        <v>1.0312276330360822E-2</v>
      </c>
      <c r="BE10" s="39">
        <v>1.07193947639463E-2</v>
      </c>
      <c r="BF10" s="39">
        <v>1.0782139149464659E-2</v>
      </c>
      <c r="BG10" s="39">
        <v>1.076093478865041E-2</v>
      </c>
      <c r="BH10" s="39">
        <v>1.0593737137273971E-2</v>
      </c>
      <c r="BI10" s="39">
        <v>1.0651793711655892E-2</v>
      </c>
      <c r="BJ10" s="39">
        <v>1.0709520480116985E-2</v>
      </c>
      <c r="BK10" s="39">
        <v>1.0767765355401096E-2</v>
      </c>
    </row>
    <row r="11" spans="1:63" x14ac:dyDescent="0.25">
      <c r="A11" s="25" t="s">
        <v>33</v>
      </c>
      <c r="B11" s="25" t="s">
        <v>39</v>
      </c>
      <c r="C11" s="38">
        <v>0.1318816187599301</v>
      </c>
      <c r="D11" s="38">
        <v>0.12781998446880918</v>
      </c>
      <c r="E11" s="38">
        <v>0.12634997527526989</v>
      </c>
      <c r="F11" s="38">
        <v>0.11871092437592669</v>
      </c>
      <c r="G11" s="38">
        <v>0.10778339124086279</v>
      </c>
      <c r="H11" s="38">
        <v>0.10385143562265724</v>
      </c>
      <c r="I11" s="38">
        <v>9.8015048519354678E-2</v>
      </c>
      <c r="J11" s="38">
        <v>9.2195757765068498E-2</v>
      </c>
      <c r="K11" s="38">
        <v>8.7065752341053015E-2</v>
      </c>
      <c r="L11" s="38">
        <v>8.3565576724232177E-2</v>
      </c>
      <c r="M11" s="38">
        <v>7.9924037711144716E-2</v>
      </c>
      <c r="N11" s="38">
        <v>8.2267644635077089E-2</v>
      </c>
      <c r="O11" s="38">
        <v>7.8880900977224444E-2</v>
      </c>
      <c r="P11" s="38">
        <v>7.8073676794407881E-2</v>
      </c>
      <c r="Q11" s="38">
        <v>7.6915843410163928E-2</v>
      </c>
      <c r="R11" s="38">
        <v>8.0799626727810783E-2</v>
      </c>
      <c r="S11" s="38">
        <v>9.1891740891646034E-2</v>
      </c>
      <c r="T11" s="38">
        <v>0.1074931042412187</v>
      </c>
      <c r="U11" s="38">
        <v>0.11002588956449001</v>
      </c>
      <c r="V11" s="38">
        <v>0.10732974532051114</v>
      </c>
      <c r="W11" s="38">
        <v>0.10610247323249083</v>
      </c>
      <c r="X11" s="38">
        <v>0.11169006874878372</v>
      </c>
      <c r="Y11" s="38">
        <v>0.1162263560007431</v>
      </c>
      <c r="Z11" s="38">
        <v>0.1224547493926527</v>
      </c>
      <c r="AA11" s="38">
        <v>0.12057087982346913</v>
      </c>
      <c r="AB11" s="38">
        <v>0.12146294806352731</v>
      </c>
      <c r="AC11" s="38">
        <v>0.12050826562519322</v>
      </c>
      <c r="AD11" s="38">
        <v>0.12142827213867054</v>
      </c>
      <c r="AE11" s="38">
        <v>0.12146530150620878</v>
      </c>
      <c r="AF11" s="38">
        <v>0.12043927923564503</v>
      </c>
      <c r="AG11" s="38">
        <v>0.12155999985438259</v>
      </c>
      <c r="AH11" s="38">
        <v>0.11983645371396758</v>
      </c>
      <c r="AI11" s="38">
        <v>0.11781849615993958</v>
      </c>
      <c r="AJ11" s="38">
        <v>0.11442616434993859</v>
      </c>
      <c r="AK11" s="39">
        <v>7.9946108905033383E-2</v>
      </c>
      <c r="AL11" s="39">
        <v>6.7610472453265499E-2</v>
      </c>
      <c r="AM11" s="39">
        <v>6.6517042208380672E-2</v>
      </c>
      <c r="AN11" s="39">
        <v>6.4256763253147664E-2</v>
      </c>
      <c r="AO11" s="39">
        <v>6.284474371207513E-2</v>
      </c>
      <c r="AP11" s="39">
        <v>6.2169765458730535E-2</v>
      </c>
      <c r="AQ11" s="39">
        <v>6.0891367821807797E-2</v>
      </c>
      <c r="AR11" s="39">
        <v>5.7367399688756295E-2</v>
      </c>
      <c r="AS11" s="39">
        <v>5.4220913708365834E-2</v>
      </c>
      <c r="AT11" s="39">
        <v>5.1449610393127322E-2</v>
      </c>
      <c r="AU11" s="39">
        <v>4.8736206707334716E-2</v>
      </c>
      <c r="AV11" s="39">
        <v>4.6759779299219893E-2</v>
      </c>
      <c r="AW11" s="39">
        <v>4.499356571908894E-2</v>
      </c>
      <c r="AX11" s="39">
        <v>4.3271795960270809E-2</v>
      </c>
      <c r="AY11" s="39">
        <v>4.1492018864359999E-2</v>
      </c>
      <c r="AZ11" s="39">
        <v>3.994289224041294E-2</v>
      </c>
      <c r="BA11" s="39">
        <v>3.8231042804626698E-2</v>
      </c>
      <c r="BB11" s="39">
        <v>3.7526281962304613E-2</v>
      </c>
      <c r="BC11" s="39">
        <v>3.6910370131049051E-2</v>
      </c>
      <c r="BD11" s="39">
        <v>3.6188299959231313E-2</v>
      </c>
      <c r="BE11" s="39">
        <v>3.5570614904912354E-2</v>
      </c>
      <c r="BF11" s="39">
        <v>3.4858947321954097E-2</v>
      </c>
      <c r="BG11" s="39">
        <v>3.4247189604565E-2</v>
      </c>
      <c r="BH11" s="39">
        <v>3.3530035636041851E-2</v>
      </c>
      <c r="BI11" s="39">
        <v>3.2818186553143849E-2</v>
      </c>
      <c r="BJ11" s="39">
        <v>3.2202019656634065E-2</v>
      </c>
      <c r="BK11" s="39">
        <v>3.148848872623608E-2</v>
      </c>
    </row>
    <row r="12" spans="1:63" x14ac:dyDescent="0.25">
      <c r="A12" s="25"/>
      <c r="B12" s="25" t="s">
        <v>132</v>
      </c>
      <c r="C12" s="38">
        <v>0.26921295630444936</v>
      </c>
      <c r="D12" s="38">
        <v>0.28103760659053173</v>
      </c>
      <c r="E12" s="38">
        <v>0.29372985064561646</v>
      </c>
      <c r="F12" s="38">
        <v>0.29260868943881824</v>
      </c>
      <c r="G12" s="38">
        <v>0.28453292358849525</v>
      </c>
      <c r="H12" s="38">
        <v>0.28891176517397921</v>
      </c>
      <c r="I12" s="38">
        <v>0.29266354618288815</v>
      </c>
      <c r="J12" s="38">
        <v>0.28554836919824889</v>
      </c>
      <c r="K12" s="38">
        <v>0.27536056502391548</v>
      </c>
      <c r="L12" s="38">
        <v>0.26425183900194715</v>
      </c>
      <c r="M12" s="38">
        <v>0.26247914196366834</v>
      </c>
      <c r="N12" s="38">
        <v>0.27122447996474153</v>
      </c>
      <c r="O12" s="38">
        <v>0.26901004456914529</v>
      </c>
      <c r="P12" s="38">
        <v>0.26087011663145065</v>
      </c>
      <c r="Q12" s="38">
        <v>0.2767672757755284</v>
      </c>
      <c r="R12" s="38">
        <v>0.26375694166715408</v>
      </c>
      <c r="S12" s="38">
        <v>0.26111501635272</v>
      </c>
      <c r="T12" s="38">
        <v>0.27637444506482123</v>
      </c>
      <c r="U12" s="38">
        <v>0.281370854164815</v>
      </c>
      <c r="V12" s="38">
        <v>0.27244778792341817</v>
      </c>
      <c r="W12" s="38">
        <v>0.27452593103679013</v>
      </c>
      <c r="X12" s="38">
        <v>0.27979668480438263</v>
      </c>
      <c r="Y12" s="38">
        <v>0.27135283482785399</v>
      </c>
      <c r="Z12" s="38">
        <v>0.27614341632525352</v>
      </c>
      <c r="AA12" s="38">
        <v>0.2754552486800172</v>
      </c>
      <c r="AB12" s="38">
        <v>0.27234488897172598</v>
      </c>
      <c r="AC12" s="38">
        <v>0.27648561909345987</v>
      </c>
      <c r="AD12" s="38">
        <v>0.27065594025959483</v>
      </c>
      <c r="AE12" s="38">
        <v>0.27085636091172594</v>
      </c>
      <c r="AF12" s="38">
        <v>0.26384614553222968</v>
      </c>
      <c r="AG12" s="38">
        <v>0.26530043865953251</v>
      </c>
      <c r="AH12" s="38">
        <v>0.26443298560218359</v>
      </c>
      <c r="AI12" s="38">
        <v>0.25028801471377682</v>
      </c>
      <c r="AJ12" s="38">
        <v>0.24173709507275581</v>
      </c>
      <c r="AK12" s="39">
        <v>0.25373900020429346</v>
      </c>
      <c r="AL12" s="39">
        <v>0.26471812336416584</v>
      </c>
      <c r="AM12" s="39">
        <v>0.2520178754847841</v>
      </c>
      <c r="AN12" s="39">
        <v>0.23949283983036876</v>
      </c>
      <c r="AO12" s="39">
        <v>0.22690008851500074</v>
      </c>
      <c r="AP12" s="39">
        <v>0.21424749458876169</v>
      </c>
      <c r="AQ12" s="39">
        <v>0.20196213869804117</v>
      </c>
      <c r="AR12" s="39">
        <v>0.19632749392809939</v>
      </c>
      <c r="AS12" s="39">
        <v>0.19091600368067232</v>
      </c>
      <c r="AT12" s="39">
        <v>0.1854396957935614</v>
      </c>
      <c r="AU12" s="39">
        <v>0.18034245891016742</v>
      </c>
      <c r="AV12" s="39">
        <v>0.1752821012699336</v>
      </c>
      <c r="AW12" s="39">
        <v>0.17026509016559624</v>
      </c>
      <c r="AX12" s="39">
        <v>0.16552812744937834</v>
      </c>
      <c r="AY12" s="39">
        <v>0.1607724243170511</v>
      </c>
      <c r="AZ12" s="39">
        <v>0.15630981319916154</v>
      </c>
      <c r="BA12" s="39">
        <v>0.15183297478275981</v>
      </c>
      <c r="BB12" s="39">
        <v>0.14923402818079073</v>
      </c>
      <c r="BC12" s="39">
        <v>0.14689735118324301</v>
      </c>
      <c r="BD12" s="39">
        <v>0.1445334477919607</v>
      </c>
      <c r="BE12" s="39">
        <v>0.14238983786463749</v>
      </c>
      <c r="BF12" s="39">
        <v>0.14019982301597114</v>
      </c>
      <c r="BG12" s="39">
        <v>0.13820616231666241</v>
      </c>
      <c r="BH12" s="39">
        <v>0.13615037697021062</v>
      </c>
      <c r="BI12" s="39">
        <v>0.13441384820854399</v>
      </c>
      <c r="BJ12" s="39">
        <v>0.13280394795417971</v>
      </c>
      <c r="BK12" s="39">
        <v>0.13109376400336167</v>
      </c>
    </row>
    <row r="13" spans="1:63" x14ac:dyDescent="0.25">
      <c r="A13" s="25" t="s">
        <v>225</v>
      </c>
      <c r="B13" s="25" t="s">
        <v>132</v>
      </c>
      <c r="C13" s="37">
        <v>6.5654402301369864E-3</v>
      </c>
      <c r="D13" s="37">
        <v>7.6067260273972601E-3</v>
      </c>
      <c r="E13" s="37">
        <v>7.3159133917808207E-3</v>
      </c>
      <c r="F13" s="37">
        <v>6.3045402410958889E-3</v>
      </c>
      <c r="G13" s="37">
        <v>5.7122869808219181E-3</v>
      </c>
      <c r="H13" s="37">
        <v>5.7643984109589036E-3</v>
      </c>
      <c r="I13" s="37">
        <v>6.7175747506849313E-3</v>
      </c>
      <c r="J13" s="37">
        <v>6.8520530958904105E-3</v>
      </c>
      <c r="K13" s="37">
        <v>7.2083192876712318E-3</v>
      </c>
      <c r="L13" s="37">
        <v>7.5503005479452051E-3</v>
      </c>
      <c r="M13" s="37">
        <v>7.9743487397260279E-3</v>
      </c>
      <c r="N13" s="37">
        <v>8.4713929315068503E-3</v>
      </c>
      <c r="O13" s="37">
        <v>8.388897452054794E-3</v>
      </c>
      <c r="P13" s="37">
        <v>8.6431692328767119E-3</v>
      </c>
      <c r="Q13" s="37">
        <v>8.8708710410958912E-3</v>
      </c>
      <c r="R13" s="37">
        <v>9.0183629589041074E-3</v>
      </c>
      <c r="S13" s="37">
        <v>9.1236429041095888E-3</v>
      </c>
      <c r="T13" s="37">
        <v>8.8414440821917798E-3</v>
      </c>
      <c r="U13" s="37">
        <v>8.3916115890410956E-3</v>
      </c>
      <c r="V13" s="37">
        <v>8.2510478630136996E-3</v>
      </c>
      <c r="W13" s="37">
        <v>7.9282798356164388E-3</v>
      </c>
      <c r="X13" s="37">
        <v>6.6802053698630142E-3</v>
      </c>
      <c r="Y13" s="37">
        <v>6.4520750136986297E-3</v>
      </c>
      <c r="Z13" s="37">
        <v>6.3144396986301371E-3</v>
      </c>
      <c r="AA13" s="37">
        <v>6.2820129041095884E-3</v>
      </c>
      <c r="AB13" s="37">
        <v>6.0067422739726031E-3</v>
      </c>
      <c r="AC13" s="37">
        <v>5.9231397123287654E-3</v>
      </c>
      <c r="AD13" s="37">
        <v>5.8395371506849312E-3</v>
      </c>
      <c r="AE13" s="37">
        <v>5.8548220273972589E-3</v>
      </c>
      <c r="AF13" s="37">
        <v>6.2720134520547937E-3</v>
      </c>
      <c r="AG13" s="37">
        <v>5.7168295890410959E-3</v>
      </c>
      <c r="AH13" s="37">
        <v>5.595764794520547E-3</v>
      </c>
      <c r="AI13" s="37">
        <v>5.4316309315068489E-3</v>
      </c>
      <c r="AJ13" s="37">
        <v>5.3239939726027405E-3</v>
      </c>
      <c r="AK13" s="46">
        <v>5.3239939726027405E-3</v>
      </c>
      <c r="AL13" s="46">
        <v>5.3239939726027405E-3</v>
      </c>
      <c r="AM13" s="46">
        <v>5.3239939726027405E-3</v>
      </c>
      <c r="AN13" s="46">
        <v>5.3239939726027405E-3</v>
      </c>
      <c r="AO13" s="46">
        <v>5.3239939726027405E-3</v>
      </c>
      <c r="AP13" s="46">
        <v>5.3239939726027405E-3</v>
      </c>
      <c r="AQ13" s="46">
        <v>5.3239939726027405E-3</v>
      </c>
      <c r="AR13" s="46">
        <v>5.3239939726027405E-3</v>
      </c>
      <c r="AS13" s="46">
        <v>5.3239939726027405E-3</v>
      </c>
      <c r="AT13" s="46">
        <v>5.3239939726027405E-3</v>
      </c>
      <c r="AU13" s="46">
        <v>5.3239939726027405E-3</v>
      </c>
      <c r="AV13" s="46">
        <v>5.3239939726027405E-3</v>
      </c>
      <c r="AW13" s="46">
        <v>5.3239939726027405E-3</v>
      </c>
      <c r="AX13" s="46">
        <v>5.3239939726027405E-3</v>
      </c>
      <c r="AY13" s="46">
        <v>5.3239939726027405E-3</v>
      </c>
      <c r="AZ13" s="46">
        <v>5.3239939726027405E-3</v>
      </c>
      <c r="BA13" s="46">
        <v>5.3239939726027405E-3</v>
      </c>
      <c r="BB13" s="46">
        <v>5.3239939726027405E-3</v>
      </c>
      <c r="BC13" s="46">
        <v>5.3239939726027405E-3</v>
      </c>
      <c r="BD13" s="46">
        <v>5.3239939726027405E-3</v>
      </c>
      <c r="BE13" s="46">
        <v>5.3239939726027405E-3</v>
      </c>
      <c r="BF13" s="46">
        <v>5.3239939726027405E-3</v>
      </c>
      <c r="BG13" s="46">
        <v>5.3239939726027405E-3</v>
      </c>
      <c r="BH13" s="46">
        <v>5.3239939726027405E-3</v>
      </c>
      <c r="BI13" s="46">
        <v>5.3239939726027405E-3</v>
      </c>
      <c r="BJ13" s="46">
        <v>5.3239939726027405E-3</v>
      </c>
      <c r="BK13" s="46">
        <v>5.3239939726027405E-3</v>
      </c>
    </row>
    <row r="14" spans="1:63" x14ac:dyDescent="0.25">
      <c r="A14" s="25" t="s">
        <v>2</v>
      </c>
      <c r="B14" s="25" t="s">
        <v>39</v>
      </c>
      <c r="C14" s="38">
        <v>0.17146171121345355</v>
      </c>
      <c r="D14" s="38">
        <v>0.17234213151909283</v>
      </c>
      <c r="E14" s="38">
        <v>0.18112717228885714</v>
      </c>
      <c r="F14" s="38">
        <v>0.1832547487624071</v>
      </c>
      <c r="G14" s="38">
        <v>0.16989951828908925</v>
      </c>
      <c r="H14" s="38">
        <v>0.16820941272849996</v>
      </c>
      <c r="I14" s="38">
        <v>0.16764129057979285</v>
      </c>
      <c r="J14" s="38">
        <v>0.17743386068166786</v>
      </c>
      <c r="K14" s="38">
        <v>0.18145816571508214</v>
      </c>
      <c r="L14" s="38">
        <v>0.17541672407065712</v>
      </c>
      <c r="M14" s="38">
        <v>0.17703978195549644</v>
      </c>
      <c r="N14" s="38">
        <v>0.18633493369719645</v>
      </c>
      <c r="O14" s="38">
        <v>0.18690139018595001</v>
      </c>
      <c r="P14" s="38">
        <v>0.18883959316101781</v>
      </c>
      <c r="Q14" s="38">
        <v>0.18972988718455355</v>
      </c>
      <c r="R14" s="38">
        <v>0.19310428261739604</v>
      </c>
      <c r="S14" s="38">
        <v>0.19444127728306285</v>
      </c>
      <c r="T14" s="38">
        <v>0.21078805600737499</v>
      </c>
      <c r="U14" s="38">
        <v>0.19117928756681071</v>
      </c>
      <c r="V14" s="38">
        <v>0.19916526967487858</v>
      </c>
      <c r="W14" s="38">
        <v>0.20013086638411429</v>
      </c>
      <c r="X14" s="38">
        <v>0.19167312962458571</v>
      </c>
      <c r="Y14" s="38">
        <v>0.18535114273983214</v>
      </c>
      <c r="Z14" s="38">
        <v>0.17628853503619279</v>
      </c>
      <c r="AA14" s="38">
        <v>0.18422592436325</v>
      </c>
      <c r="AB14" s="38">
        <v>0.18064819348411781</v>
      </c>
      <c r="AC14" s="38">
        <v>0.17250973408821427</v>
      </c>
      <c r="AD14" s="38">
        <v>0.17637828257162144</v>
      </c>
      <c r="AE14" s="38">
        <v>0.17860247644544641</v>
      </c>
      <c r="AF14" s="38">
        <v>0.17472147058692855</v>
      </c>
      <c r="AG14" s="38">
        <v>0.18139396554639642</v>
      </c>
      <c r="AH14" s="38">
        <v>0.17688509693018209</v>
      </c>
      <c r="AI14" s="38">
        <v>0.16320587455982855</v>
      </c>
      <c r="AJ14" s="38">
        <v>0.15135558936463822</v>
      </c>
      <c r="AK14" s="39">
        <v>0.1325258564725029</v>
      </c>
      <c r="AL14" s="39">
        <v>0.13155829791909371</v>
      </c>
      <c r="AM14" s="39">
        <v>0.12650718488996676</v>
      </c>
      <c r="AN14" s="39">
        <v>0.12175493690453944</v>
      </c>
      <c r="AO14" s="39">
        <v>0.11576928836336442</v>
      </c>
      <c r="AP14" s="39">
        <v>0.11114840110555511</v>
      </c>
      <c r="AQ14" s="39">
        <v>0.1055797807132577</v>
      </c>
      <c r="AR14" s="39">
        <v>0.10187257771323252</v>
      </c>
      <c r="AS14" s="39">
        <v>9.7107010049214834E-2</v>
      </c>
      <c r="AT14" s="39">
        <v>9.3319253873884372E-2</v>
      </c>
      <c r="AU14" s="39">
        <v>9.0381388690188746E-2</v>
      </c>
      <c r="AV14" s="39">
        <v>8.7600858033123868E-2</v>
      </c>
      <c r="AW14" s="39">
        <v>8.4709670810263871E-2</v>
      </c>
      <c r="AX14" s="39">
        <v>8.1767813308675164E-2</v>
      </c>
      <c r="AY14" s="39">
        <v>7.8948324546598628E-2</v>
      </c>
      <c r="AZ14" s="39">
        <v>7.5977185113912341E-2</v>
      </c>
      <c r="BA14" s="39">
        <v>7.2829878621470889E-2</v>
      </c>
      <c r="BB14" s="39">
        <v>7.0442264263312598E-2</v>
      </c>
      <c r="BC14" s="39">
        <v>6.8466576015105862E-2</v>
      </c>
      <c r="BD14" s="39">
        <v>6.6297470312521159E-2</v>
      </c>
      <c r="BE14" s="39">
        <v>6.4010089085495742E-2</v>
      </c>
      <c r="BF14" s="39">
        <v>6.211191284277072E-2</v>
      </c>
      <c r="BG14" s="39">
        <v>6.0191966485639299E-2</v>
      </c>
      <c r="BH14" s="39">
        <v>5.7703212744298044E-2</v>
      </c>
      <c r="BI14" s="39">
        <v>5.7039584204630969E-2</v>
      </c>
      <c r="BJ14" s="39">
        <v>5.6340222876833608E-2</v>
      </c>
      <c r="BK14" s="39">
        <v>5.5679828364271614E-2</v>
      </c>
    </row>
    <row r="15" spans="1:63" x14ac:dyDescent="0.25">
      <c r="A15" s="25"/>
      <c r="B15" s="25" t="s">
        <v>132</v>
      </c>
      <c r="C15" s="38">
        <v>0.1558911893424286</v>
      </c>
      <c r="D15" s="38">
        <v>0.16907191696371432</v>
      </c>
      <c r="E15" s="38">
        <v>0.19304553950078573</v>
      </c>
      <c r="F15" s="38">
        <v>0.21306852514828573</v>
      </c>
      <c r="G15" s="38">
        <v>0.21200029185500005</v>
      </c>
      <c r="H15" s="38">
        <v>0.24109054029735708</v>
      </c>
      <c r="I15" s="38">
        <v>0.26787031150392865</v>
      </c>
      <c r="J15" s="38">
        <v>0.31502819783992858</v>
      </c>
      <c r="K15" s="38">
        <v>0.35477610256942849</v>
      </c>
      <c r="L15" s="38">
        <v>0.3899737166851428</v>
      </c>
      <c r="M15" s="38">
        <v>0.41017463819435712</v>
      </c>
      <c r="N15" s="38">
        <v>0.43144234323614289</v>
      </c>
      <c r="O15" s="38">
        <v>0.42743273770607138</v>
      </c>
      <c r="P15" s="38">
        <v>0.44375273813592853</v>
      </c>
      <c r="Q15" s="38">
        <v>0.44609969611585709</v>
      </c>
      <c r="R15" s="38">
        <v>0.33510310420824285</v>
      </c>
      <c r="S15" s="38">
        <v>0.22585984550634999</v>
      </c>
      <c r="T15" s="38">
        <v>0.12790474092628573</v>
      </c>
      <c r="U15" s="38">
        <v>0.10124020476664285</v>
      </c>
      <c r="V15" s="38">
        <v>9.4038502512428568E-2</v>
      </c>
      <c r="W15" s="38">
        <v>6.4103948143714284E-2</v>
      </c>
      <c r="X15" s="38">
        <v>5.0821046280714287E-2</v>
      </c>
      <c r="Y15" s="38">
        <v>4.6663123147142854E-2</v>
      </c>
      <c r="Z15" s="38">
        <v>4.9972727856857156E-2</v>
      </c>
      <c r="AA15" s="38">
        <v>4.5700882418714277E-2</v>
      </c>
      <c r="AB15" s="38">
        <v>4.4292054143857153E-2</v>
      </c>
      <c r="AC15" s="38">
        <v>4.2073751691714283E-2</v>
      </c>
      <c r="AD15" s="38">
        <v>4.1245288725142867E-2</v>
      </c>
      <c r="AE15" s="38">
        <v>5.4738809580714282E-2</v>
      </c>
      <c r="AF15" s="38">
        <v>4.3404572366571435E-2</v>
      </c>
      <c r="AG15" s="38">
        <v>3.4552502147428575E-2</v>
      </c>
      <c r="AH15" s="38">
        <v>3.5425587261428568E-2</v>
      </c>
      <c r="AI15" s="38">
        <v>3.2480337652714283E-2</v>
      </c>
      <c r="AJ15" s="38">
        <v>2.7853809794721431E-2</v>
      </c>
      <c r="AK15" s="39">
        <v>2.6614973481799996E-2</v>
      </c>
      <c r="AL15" s="39">
        <v>2.5797238448142856E-2</v>
      </c>
      <c r="AM15" s="39">
        <v>2.4321394101242868E-2</v>
      </c>
      <c r="AN15" s="39">
        <v>2.2978674976557145E-2</v>
      </c>
      <c r="AO15" s="39">
        <v>2.137552052114286E-2</v>
      </c>
      <c r="AP15" s="39">
        <v>1.9932741564214287E-2</v>
      </c>
      <c r="AQ15" s="39">
        <v>1.8436590653642865E-2</v>
      </c>
      <c r="AR15" s="39">
        <v>1.8183589533685717E-2</v>
      </c>
      <c r="AS15" s="39">
        <v>1.7758644436028571E-2</v>
      </c>
      <c r="AT15" s="39">
        <v>1.741470224937143E-2</v>
      </c>
      <c r="AU15" s="39">
        <v>1.7198658292200006E-2</v>
      </c>
      <c r="AV15" s="39">
        <v>1.6941701563757142E-2</v>
      </c>
      <c r="AW15" s="39">
        <v>1.6643056466614285E-2</v>
      </c>
      <c r="AX15" s="39">
        <v>1.6340206553157141E-2</v>
      </c>
      <c r="AY15" s="39">
        <v>1.6043393386585714E-2</v>
      </c>
      <c r="AZ15" s="39">
        <v>1.5715314331199999E-2</v>
      </c>
      <c r="BA15" s="39">
        <v>1.5351079080228572E-2</v>
      </c>
      <c r="BB15" s="39">
        <v>1.4954253019357143E-2</v>
      </c>
      <c r="BC15" s="39">
        <v>1.4615455404471428E-2</v>
      </c>
      <c r="BD15" s="39">
        <v>1.4251214622071431E-2</v>
      </c>
      <c r="BE15" s="39">
        <v>1.38681480784E-2</v>
      </c>
      <c r="BF15" s="39">
        <v>1.3545377255142854E-2</v>
      </c>
      <c r="BG15" s="39">
        <v>1.3215889740114286E-2</v>
      </c>
      <c r="BH15" s="39">
        <v>1.2799094854542857E-2</v>
      </c>
      <c r="BI15" s="39">
        <v>1.2668360711914286E-2</v>
      </c>
      <c r="BJ15" s="39">
        <v>1.2529913056100002E-2</v>
      </c>
      <c r="BK15" s="39">
        <v>1.2400167825257142E-2</v>
      </c>
    </row>
    <row r="16" spans="1:63" x14ac:dyDescent="0.25">
      <c r="A16" s="25" t="s">
        <v>3</v>
      </c>
      <c r="B16" s="25" t="s">
        <v>39</v>
      </c>
      <c r="C16" s="38">
        <v>8.0621172145686079E-2</v>
      </c>
      <c r="D16" s="38">
        <v>8.5197943362588555E-2</v>
      </c>
      <c r="E16" s="38">
        <v>9.1720836987889978E-2</v>
      </c>
      <c r="F16" s="38">
        <v>9.9400939773516064E-2</v>
      </c>
      <c r="G16" s="38">
        <v>9.785708024684428E-2</v>
      </c>
      <c r="H16" s="38">
        <v>9.5521138966416438E-2</v>
      </c>
      <c r="I16" s="38">
        <v>9.6683957675760726E-2</v>
      </c>
      <c r="J16" s="38">
        <v>9.8817268833748917E-2</v>
      </c>
      <c r="K16" s="38">
        <v>0.10645779970083892</v>
      </c>
      <c r="L16" s="38">
        <v>0.10476552603648999</v>
      </c>
      <c r="M16" s="38">
        <v>0.10328277547207715</v>
      </c>
      <c r="N16" s="38">
        <v>0.10798739219389</v>
      </c>
      <c r="O16" s="38">
        <v>0.11444185251298643</v>
      </c>
      <c r="P16" s="38">
        <v>0.1025190533593914</v>
      </c>
      <c r="Q16" s="38">
        <v>0.11585177530344001</v>
      </c>
      <c r="R16" s="38">
        <v>0.12734183177556502</v>
      </c>
      <c r="S16" s="38">
        <v>9.8174941775722821E-2</v>
      </c>
      <c r="T16" s="38">
        <v>0.10498505415239284</v>
      </c>
      <c r="U16" s="38">
        <v>0.11057285329585002</v>
      </c>
      <c r="V16" s="38">
        <v>0.104768981097495</v>
      </c>
      <c r="W16" s="38">
        <v>0.10464106269618176</v>
      </c>
      <c r="X16" s="38">
        <v>0.10787947197251711</v>
      </c>
      <c r="Y16" s="38">
        <v>0.11108482646771714</v>
      </c>
      <c r="Z16" s="38">
        <v>0.10702946184602177</v>
      </c>
      <c r="AA16" s="38">
        <v>0.10539099999019823</v>
      </c>
      <c r="AB16" s="38">
        <v>0.11128503633492139</v>
      </c>
      <c r="AC16" s="38">
        <v>0.11464027863853712</v>
      </c>
      <c r="AD16" s="38">
        <v>0.11436430183237713</v>
      </c>
      <c r="AE16" s="38">
        <v>0.11640941300057141</v>
      </c>
      <c r="AF16" s="38">
        <v>0.11200583611735178</v>
      </c>
      <c r="AG16" s="38">
        <v>0.10955610838487463</v>
      </c>
      <c r="AH16" s="38">
        <v>0.10077420048570679</v>
      </c>
      <c r="AI16" s="38">
        <v>9.3696846656466423E-2</v>
      </c>
      <c r="AJ16" s="38">
        <v>8.1851969676949979E-2</v>
      </c>
      <c r="AK16" s="39">
        <v>6.1339381918901259E-2</v>
      </c>
      <c r="AL16" s="39">
        <v>6.1868572250402057E-2</v>
      </c>
      <c r="AM16" s="39">
        <v>5.872915433862002E-2</v>
      </c>
      <c r="AN16" s="39">
        <v>5.4001212926816623E-2</v>
      </c>
      <c r="AO16" s="39">
        <v>5.1589576350115837E-2</v>
      </c>
      <c r="AP16" s="39">
        <v>4.8237569580156917E-2</v>
      </c>
      <c r="AQ16" s="39">
        <v>4.5903654226845989E-2</v>
      </c>
      <c r="AR16" s="39">
        <v>4.2540447814575597E-2</v>
      </c>
      <c r="AS16" s="39">
        <v>4.0119013850721544E-2</v>
      </c>
      <c r="AT16" s="39">
        <v>3.7835023369697199E-2</v>
      </c>
      <c r="AU16" s="39">
        <v>3.5915025658316072E-2</v>
      </c>
      <c r="AV16" s="39">
        <v>3.4870813799920276E-2</v>
      </c>
      <c r="AW16" s="39">
        <v>3.4843836616428696E-2</v>
      </c>
      <c r="AX16" s="39">
        <v>3.3642568506252857E-2</v>
      </c>
      <c r="AY16" s="39">
        <v>3.3463531049992244E-2</v>
      </c>
      <c r="AZ16" s="39">
        <v>3.2276381604077267E-2</v>
      </c>
      <c r="BA16" s="39">
        <v>3.1928976117210815E-2</v>
      </c>
      <c r="BB16" s="39">
        <v>3.0351422846990554E-2</v>
      </c>
      <c r="BC16" s="39">
        <v>2.9857589905140435E-2</v>
      </c>
      <c r="BD16" s="39">
        <v>2.8503949360220767E-2</v>
      </c>
      <c r="BE16" s="39">
        <v>2.7034381359776E-2</v>
      </c>
      <c r="BF16" s="39">
        <v>2.653336804751846E-2</v>
      </c>
      <c r="BG16" s="39">
        <v>2.5246630050014228E-2</v>
      </c>
      <c r="BH16" s="39">
        <v>2.3833000523849339E-2</v>
      </c>
      <c r="BI16" s="39">
        <v>2.2950296799785067E-2</v>
      </c>
      <c r="BJ16" s="39">
        <v>2.2950296799785067E-2</v>
      </c>
      <c r="BK16" s="39">
        <v>2.2067593076716411E-2</v>
      </c>
    </row>
    <row r="17" spans="1:63" x14ac:dyDescent="0.25">
      <c r="A17" s="25"/>
      <c r="B17" s="25" t="s">
        <v>132</v>
      </c>
      <c r="C17" s="38">
        <v>7.1763152684300002E-2</v>
      </c>
      <c r="D17" s="38">
        <v>7.4124094708399993E-2</v>
      </c>
      <c r="E17" s="38">
        <v>7.8456226412300004E-2</v>
      </c>
      <c r="F17" s="38">
        <v>9.0314989794071418E-2</v>
      </c>
      <c r="G17" s="38">
        <v>9.3375101833200011E-2</v>
      </c>
      <c r="H17" s="38">
        <v>9.7306101587042865E-2</v>
      </c>
      <c r="I17" s="38">
        <v>0.1027857291863286</v>
      </c>
      <c r="J17" s="38">
        <v>0.11137087985807144</v>
      </c>
      <c r="K17" s="38">
        <v>0.12501053778745716</v>
      </c>
      <c r="L17" s="38">
        <v>0.12918242369174995</v>
      </c>
      <c r="M17" s="38">
        <v>0.12735409980149998</v>
      </c>
      <c r="N17" s="38">
        <v>0.13315518548474997</v>
      </c>
      <c r="O17" s="38">
        <v>0.14038634930265004</v>
      </c>
      <c r="P17" s="38">
        <v>0.12663366235614285</v>
      </c>
      <c r="Q17" s="38">
        <v>0.14361219294344998</v>
      </c>
      <c r="R17" s="38">
        <v>8.908521005025713E-2</v>
      </c>
      <c r="S17" s="38">
        <v>5.7280937905950007E-2</v>
      </c>
      <c r="T17" s="38">
        <v>5.030345337631429E-2</v>
      </c>
      <c r="U17" s="38">
        <v>4.06173337482E-2</v>
      </c>
      <c r="V17" s="38">
        <v>2.8628009556771424E-2</v>
      </c>
      <c r="W17" s="38">
        <v>2.8606803599785721E-2</v>
      </c>
      <c r="X17" s="38">
        <v>2.1214971711842858E-2</v>
      </c>
      <c r="Y17" s="38">
        <v>2.0098027150614289E-2</v>
      </c>
      <c r="Z17" s="38">
        <v>2.0983767295621427E-2</v>
      </c>
      <c r="AA17" s="38">
        <v>2.7027463176528578E-2</v>
      </c>
      <c r="AB17" s="38">
        <v>2.1710653014050001E-2</v>
      </c>
      <c r="AC17" s="38">
        <v>1.8901837208571422E-2</v>
      </c>
      <c r="AD17" s="38">
        <v>1.7133551587821431E-2</v>
      </c>
      <c r="AE17" s="38">
        <v>3.5137014209078575E-2</v>
      </c>
      <c r="AF17" s="38">
        <v>3.22141926612E-2</v>
      </c>
      <c r="AG17" s="38">
        <v>2.6182780659042858E-2</v>
      </c>
      <c r="AH17" s="38">
        <v>1.05793570058E-2</v>
      </c>
      <c r="AI17" s="38">
        <v>8.5655776224857153E-3</v>
      </c>
      <c r="AJ17" s="38">
        <v>7.7043240641714297E-3</v>
      </c>
      <c r="AK17" s="39">
        <v>8.9216126779999988E-3</v>
      </c>
      <c r="AL17" s="39">
        <v>1.012009424399286E-2</v>
      </c>
      <c r="AM17" s="39">
        <v>1.0909060193114283E-2</v>
      </c>
      <c r="AN17" s="39">
        <v>1.1493390433328574E-2</v>
      </c>
      <c r="AO17" s="39">
        <v>1.2257768476957144E-2</v>
      </c>
      <c r="AP17" s="39">
        <v>1.2634388789942858E-2</v>
      </c>
      <c r="AQ17" s="39">
        <v>1.3257520569700001E-2</v>
      </c>
      <c r="AR17" s="39">
        <v>1.27861872413E-2</v>
      </c>
      <c r="AS17" s="39">
        <v>1.24240726071E-2</v>
      </c>
      <c r="AT17" s="39">
        <v>1.2015094701499999E-2</v>
      </c>
      <c r="AU17" s="39">
        <v>1.16753149381E-2</v>
      </c>
      <c r="AV17" s="39">
        <v>1.1372835193500002E-2</v>
      </c>
      <c r="AW17" s="39">
        <v>1.13358152149E-2</v>
      </c>
      <c r="AX17" s="39">
        <v>1.0991629962500001E-2</v>
      </c>
      <c r="AY17" s="39">
        <v>1.0932037396499998E-2</v>
      </c>
      <c r="AZ17" s="39">
        <v>1.0575872860300001E-2</v>
      </c>
      <c r="BA17" s="39">
        <v>1.0484186340100001E-2</v>
      </c>
      <c r="BB17" s="39">
        <v>1.0095978300099999E-2</v>
      </c>
      <c r="BC17" s="39">
        <v>1.00097116284E-2</v>
      </c>
      <c r="BD17" s="39">
        <v>9.6599831107999981E-3</v>
      </c>
      <c r="BE17" s="39">
        <v>9.2908265901000004E-3</v>
      </c>
      <c r="BF17" s="39">
        <v>9.2015360216999992E-3</v>
      </c>
      <c r="BG17" s="39">
        <v>8.8634804324000012E-3</v>
      </c>
      <c r="BH17" s="39">
        <v>8.500964407100001E-3</v>
      </c>
      <c r="BI17" s="39">
        <v>8.2349878479000011E-3</v>
      </c>
      <c r="BJ17" s="39">
        <v>8.2349878479000011E-3</v>
      </c>
      <c r="BK17" s="39">
        <v>7.9690112887000012E-3</v>
      </c>
    </row>
    <row r="18" spans="1:63" x14ac:dyDescent="0.25">
      <c r="A18" s="25" t="s">
        <v>4</v>
      </c>
      <c r="B18" s="25" t="s">
        <v>39</v>
      </c>
      <c r="C18" s="38">
        <v>0.50105797196481217</v>
      </c>
      <c r="D18" s="38">
        <v>0.5020608437708638</v>
      </c>
      <c r="E18" s="38">
        <v>0.51303824241654583</v>
      </c>
      <c r="F18" s="38">
        <v>0.53138403421171554</v>
      </c>
      <c r="G18" s="38">
        <v>0.50292521385658762</v>
      </c>
      <c r="H18" s="38">
        <v>0.46140236340676294</v>
      </c>
      <c r="I18" s="38">
        <v>0.46059957487613401</v>
      </c>
      <c r="J18" s="38">
        <v>0.46984665343443849</v>
      </c>
      <c r="K18" s="38">
        <v>0.50276856104492884</v>
      </c>
      <c r="L18" s="38">
        <v>0.50078431838543869</v>
      </c>
      <c r="M18" s="38">
        <v>0.48754612562126604</v>
      </c>
      <c r="N18" s="38">
        <v>0.51319371400093361</v>
      </c>
      <c r="O18" s="38">
        <v>0.54689409796255861</v>
      </c>
      <c r="P18" s="38">
        <v>0.53121783333718142</v>
      </c>
      <c r="Q18" s="38">
        <v>0.55570749230653371</v>
      </c>
      <c r="R18" s="38">
        <v>0.51401886405183606</v>
      </c>
      <c r="S18" s="38">
        <v>0.47129711722843065</v>
      </c>
      <c r="T18" s="38">
        <v>0.48619642210833458</v>
      </c>
      <c r="U18" s="38">
        <v>0.45133702222527705</v>
      </c>
      <c r="V18" s="38">
        <v>0.41680385684568516</v>
      </c>
      <c r="W18" s="38">
        <v>0.4113779039193074</v>
      </c>
      <c r="X18" s="38">
        <v>0.42223394204810111</v>
      </c>
      <c r="Y18" s="38">
        <v>0.39587160337929178</v>
      </c>
      <c r="Z18" s="38">
        <v>0.39398565607012248</v>
      </c>
      <c r="AA18" s="38">
        <v>0.39729097086682325</v>
      </c>
      <c r="AB18" s="38">
        <v>0.39022099592064846</v>
      </c>
      <c r="AC18" s="38">
        <v>0.38692614198711883</v>
      </c>
      <c r="AD18" s="38">
        <v>0.38092974552554271</v>
      </c>
      <c r="AE18" s="38">
        <v>0.38521364344369047</v>
      </c>
      <c r="AF18" s="38">
        <v>0.34848670489212358</v>
      </c>
      <c r="AG18" s="38">
        <v>0.35860584242456417</v>
      </c>
      <c r="AH18" s="38">
        <v>0.34628812598719649</v>
      </c>
      <c r="AI18" s="38">
        <v>0.307967955596545</v>
      </c>
      <c r="AJ18" s="38">
        <v>0.22247102910594654</v>
      </c>
      <c r="AK18" s="39">
        <v>0.21828450011799908</v>
      </c>
      <c r="AL18" s="39">
        <v>0.224002961486615</v>
      </c>
      <c r="AM18" s="39">
        <v>0.21239713955164535</v>
      </c>
      <c r="AN18" s="39">
        <v>0.20058518703448869</v>
      </c>
      <c r="AO18" s="39">
        <v>0.19207294313309545</v>
      </c>
      <c r="AP18" s="39">
        <v>0.18336561420063707</v>
      </c>
      <c r="AQ18" s="39">
        <v>0.17179052587853896</v>
      </c>
      <c r="AR18" s="39">
        <v>0.15943250348264831</v>
      </c>
      <c r="AS18" s="39">
        <v>0.14880078028096086</v>
      </c>
      <c r="AT18" s="39">
        <v>0.14012955120525836</v>
      </c>
      <c r="AU18" s="39">
        <v>0.13124439614700709</v>
      </c>
      <c r="AV18" s="39">
        <v>0.12546594741122188</v>
      </c>
      <c r="AW18" s="39">
        <v>0.12114833327201095</v>
      </c>
      <c r="AX18" s="39">
        <v>0.1173011212577014</v>
      </c>
      <c r="AY18" s="39">
        <v>0.11290244271437704</v>
      </c>
      <c r="AZ18" s="39">
        <v>0.10912237946145764</v>
      </c>
      <c r="BA18" s="39">
        <v>0.10506380712519134</v>
      </c>
      <c r="BB18" s="39">
        <v>0.10163276181452828</v>
      </c>
      <c r="BC18" s="39">
        <v>9.8579627845169673E-2</v>
      </c>
      <c r="BD18" s="39">
        <v>9.5892010941042743E-2</v>
      </c>
      <c r="BE18" s="39">
        <v>9.3188634294133918E-2</v>
      </c>
      <c r="BF18" s="39">
        <v>9.0369740848669944E-2</v>
      </c>
      <c r="BG18" s="39">
        <v>8.7409935785003653E-2</v>
      </c>
      <c r="BH18" s="39">
        <v>8.4832424650854596E-2</v>
      </c>
      <c r="BI18" s="39">
        <v>8.3191441136697838E-2</v>
      </c>
      <c r="BJ18" s="39">
        <v>8.1567522319916833E-2</v>
      </c>
      <c r="BK18" s="39">
        <v>7.995316382125478E-2</v>
      </c>
    </row>
    <row r="19" spans="1:63" x14ac:dyDescent="0.25">
      <c r="A19" s="25"/>
      <c r="B19" s="25" t="s">
        <v>132</v>
      </c>
      <c r="C19" s="38">
        <v>0.35782784368178572</v>
      </c>
      <c r="D19" s="38">
        <v>0.39370686176800002</v>
      </c>
      <c r="E19" s="38">
        <v>0.44560076797649284</v>
      </c>
      <c r="F19" s="38">
        <v>0.4362134351112999</v>
      </c>
      <c r="G19" s="38">
        <v>0.39595372670558565</v>
      </c>
      <c r="H19" s="38">
        <v>0.34203632596005706</v>
      </c>
      <c r="I19" s="38">
        <v>0.32313397328064286</v>
      </c>
      <c r="J19" s="38">
        <v>0.30673600679417146</v>
      </c>
      <c r="K19" s="38">
        <v>0.31259965030069292</v>
      </c>
      <c r="L19" s="38">
        <v>0.28627132010714285</v>
      </c>
      <c r="M19" s="38">
        <v>0.28007270004795709</v>
      </c>
      <c r="N19" s="38">
        <v>0.29243649723859999</v>
      </c>
      <c r="O19" s="38">
        <v>0.31143130366755001</v>
      </c>
      <c r="P19" s="38">
        <v>0.30436165333891424</v>
      </c>
      <c r="Q19" s="38">
        <v>0.31573100619060002</v>
      </c>
      <c r="R19" s="38">
        <v>0.32040736681139997</v>
      </c>
      <c r="S19" s="38">
        <v>0.32978589928994284</v>
      </c>
      <c r="T19" s="38">
        <v>0.36057305569795717</v>
      </c>
      <c r="U19" s="38">
        <v>0.26011812270352852</v>
      </c>
      <c r="V19" s="38">
        <v>0.17631177773439996</v>
      </c>
      <c r="W19" s="38">
        <v>0.17377325912194286</v>
      </c>
      <c r="X19" s="38">
        <v>0.14073437530444285</v>
      </c>
      <c r="Y19" s="38">
        <v>0.11263651676325714</v>
      </c>
      <c r="Z19" s="38">
        <v>0.11207055886777144</v>
      </c>
      <c r="AA19" s="38">
        <v>0.10391276180528573</v>
      </c>
      <c r="AB19" s="38">
        <v>8.3239142058364288E-2</v>
      </c>
      <c r="AC19" s="38">
        <v>7.1609536868571425E-2</v>
      </c>
      <c r="AD19" s="38">
        <v>6.8967835196228566E-2</v>
      </c>
      <c r="AE19" s="38">
        <v>7.3319914670357145E-2</v>
      </c>
      <c r="AF19" s="38">
        <v>6.803215678898572E-2</v>
      </c>
      <c r="AG19" s="38">
        <v>6.1529800577928569E-2</v>
      </c>
      <c r="AH19" s="38">
        <v>6.9494813342742864E-2</v>
      </c>
      <c r="AI19" s="38">
        <v>6.320868028168572E-2</v>
      </c>
      <c r="AJ19" s="38">
        <v>5.3261686040514282E-2</v>
      </c>
      <c r="AK19" s="39">
        <v>4.6491967595228563E-2</v>
      </c>
      <c r="AL19" s="39">
        <v>4.7168895358042869E-2</v>
      </c>
      <c r="AM19" s="39">
        <v>4.5788957014507151E-2</v>
      </c>
      <c r="AN19" s="39">
        <v>4.4569775822392854E-2</v>
      </c>
      <c r="AO19" s="39">
        <v>4.3608391422671415E-2</v>
      </c>
      <c r="AP19" s="39">
        <v>4.2354884282542853E-2</v>
      </c>
      <c r="AQ19" s="39">
        <v>4.0803862074564295E-2</v>
      </c>
      <c r="AR19" s="39">
        <v>3.9409109787614284E-2</v>
      </c>
      <c r="AS19" s="39">
        <v>3.8357534849542858E-2</v>
      </c>
      <c r="AT19" s="39">
        <v>3.7376020962892859E-2</v>
      </c>
      <c r="AU19" s="39">
        <v>3.6484664590785719E-2</v>
      </c>
      <c r="AV19" s="39">
        <v>3.5777927236699994E-2</v>
      </c>
      <c r="AW19" s="39">
        <v>3.5246610536578564E-2</v>
      </c>
      <c r="AX19" s="39">
        <v>3.4861733787335716E-2</v>
      </c>
      <c r="AY19" s="39">
        <v>3.4332072259571432E-2</v>
      </c>
      <c r="AZ19" s="39">
        <v>3.3891042280700008E-2</v>
      </c>
      <c r="BA19" s="39">
        <v>3.3346298420364281E-2</v>
      </c>
      <c r="BB19" s="39">
        <v>3.3109854928228571E-2</v>
      </c>
      <c r="BC19" s="39">
        <v>3.2876187737485713E-2</v>
      </c>
      <c r="BD19" s="39">
        <v>3.2750443543478572E-2</v>
      </c>
      <c r="BE19" s="39">
        <v>3.2549959218699999E-2</v>
      </c>
      <c r="BF19" s="39">
        <v>3.2366814997942854E-2</v>
      </c>
      <c r="BG19" s="39">
        <v>3.2118364061299996E-2</v>
      </c>
      <c r="BH19" s="39">
        <v>3.1950366352300003E-2</v>
      </c>
      <c r="BI19" s="39">
        <v>3.1915371350185719E-2</v>
      </c>
      <c r="BJ19" s="39">
        <v>3.1927776537957142E-2</v>
      </c>
      <c r="BK19" s="39">
        <v>3.1880146290299997E-2</v>
      </c>
    </row>
    <row r="20" spans="1:63" x14ac:dyDescent="0.25">
      <c r="A20" s="25" t="s">
        <v>113</v>
      </c>
      <c r="B20" s="25" t="s">
        <v>132</v>
      </c>
      <c r="C20" s="47">
        <v>5.2808223091976511E-4</v>
      </c>
      <c r="D20" s="47">
        <v>5.2100356947162418E-4</v>
      </c>
      <c r="E20" s="47">
        <v>5.1392490802348325E-4</v>
      </c>
      <c r="F20" s="47">
        <v>5.0684624657534253E-4</v>
      </c>
      <c r="G20" s="47">
        <v>4.9976758512720149E-4</v>
      </c>
      <c r="H20" s="47">
        <v>4.9268892367906067E-4</v>
      </c>
      <c r="I20" s="47">
        <v>4.8561026223091968E-4</v>
      </c>
      <c r="J20" s="47">
        <v>4.7853160078277881E-4</v>
      </c>
      <c r="K20" s="47">
        <v>5.4621909980430525E-4</v>
      </c>
      <c r="L20" s="47">
        <v>5.697442035225048E-4</v>
      </c>
      <c r="M20" s="47">
        <v>5.9608668493150681E-4</v>
      </c>
      <c r="N20" s="47">
        <v>6.6539417612524452E-4</v>
      </c>
      <c r="O20" s="47">
        <v>6.5010990215264182E-4</v>
      </c>
      <c r="P20" s="47">
        <v>7.0772527592954991E-4</v>
      </c>
      <c r="Q20" s="47">
        <v>7.5886068101761251E-4</v>
      </c>
      <c r="R20" s="47">
        <v>7.7955276694794513E-4</v>
      </c>
      <c r="S20" s="47">
        <v>8.3735649817651646E-4</v>
      </c>
      <c r="T20" s="47">
        <v>8.8349905117808211E-4</v>
      </c>
      <c r="U20" s="47">
        <v>9.9628644704500982E-4</v>
      </c>
      <c r="V20" s="47">
        <v>1.1120031091585126E-3</v>
      </c>
      <c r="W20" s="47">
        <v>1.1329272241722115E-3</v>
      </c>
      <c r="X20" s="47">
        <v>8.8885616513894325E-4</v>
      </c>
      <c r="Y20" s="47">
        <v>9.3304199638356161E-4</v>
      </c>
      <c r="Z20" s="47">
        <v>9.3971738345205447E-4</v>
      </c>
      <c r="AA20" s="47">
        <v>8.6445906834442261E-4</v>
      </c>
      <c r="AB20" s="47">
        <v>8.1547901600000007E-4</v>
      </c>
      <c r="AC20" s="47">
        <v>8.1413646526810174E-4</v>
      </c>
      <c r="AD20" s="47">
        <v>8.1089241940508793E-4</v>
      </c>
      <c r="AE20" s="47">
        <v>7.4763354156555774E-4</v>
      </c>
      <c r="AF20" s="47">
        <v>8.4500623023874759E-4</v>
      </c>
      <c r="AG20" s="47">
        <v>7.4832105706457933E-4</v>
      </c>
      <c r="AH20" s="47">
        <v>7.3995888737377676E-4</v>
      </c>
      <c r="AI20" s="47">
        <v>7.4386287804305274E-4</v>
      </c>
      <c r="AJ20" s="47">
        <v>7.5723485475538146E-4</v>
      </c>
      <c r="AK20" s="95">
        <v>7.5723485475538146E-4</v>
      </c>
      <c r="AL20" s="95">
        <v>7.5723485475538146E-4</v>
      </c>
      <c r="AM20" s="95">
        <v>7.5723485475538146E-4</v>
      </c>
      <c r="AN20" s="95">
        <v>7.5723485475538146E-4</v>
      </c>
      <c r="AO20" s="95">
        <v>7.5723485475538146E-4</v>
      </c>
      <c r="AP20" s="95">
        <v>7.5723485475538146E-4</v>
      </c>
      <c r="AQ20" s="95">
        <v>7.5723485475538146E-4</v>
      </c>
      <c r="AR20" s="95">
        <v>7.5723485475538146E-4</v>
      </c>
      <c r="AS20" s="95">
        <v>7.5723485475538146E-4</v>
      </c>
      <c r="AT20" s="95">
        <v>7.5723485475538146E-4</v>
      </c>
      <c r="AU20" s="95">
        <v>7.5723485475538146E-4</v>
      </c>
      <c r="AV20" s="95">
        <v>7.5723485475538146E-4</v>
      </c>
      <c r="AW20" s="95">
        <v>7.5723485475538146E-4</v>
      </c>
      <c r="AX20" s="95">
        <v>7.5723485475538146E-4</v>
      </c>
      <c r="AY20" s="95">
        <v>7.5723485475538146E-4</v>
      </c>
      <c r="AZ20" s="95">
        <v>7.5723485475538146E-4</v>
      </c>
      <c r="BA20" s="95">
        <v>7.5723485475538146E-4</v>
      </c>
      <c r="BB20" s="95">
        <v>7.5723485475538146E-4</v>
      </c>
      <c r="BC20" s="95">
        <v>7.5723485475538146E-4</v>
      </c>
      <c r="BD20" s="95">
        <v>7.5723485475538146E-4</v>
      </c>
      <c r="BE20" s="95">
        <v>7.5723485475538146E-4</v>
      </c>
      <c r="BF20" s="95">
        <v>7.5723485475538146E-4</v>
      </c>
      <c r="BG20" s="95">
        <v>7.5723485475538146E-4</v>
      </c>
      <c r="BH20" s="95">
        <v>7.5723485475538146E-4</v>
      </c>
      <c r="BI20" s="95">
        <v>7.5723485475538146E-4</v>
      </c>
      <c r="BJ20" s="95">
        <v>7.5723485475538146E-4</v>
      </c>
      <c r="BK20" s="95">
        <v>7.5723485475538146E-4</v>
      </c>
    </row>
    <row r="21" spans="1:63" x14ac:dyDescent="0.25">
      <c r="A21" s="25" t="s">
        <v>114</v>
      </c>
      <c r="B21" s="25" t="s">
        <v>132</v>
      </c>
      <c r="C21" s="38">
        <v>4.6827777857142858E-2</v>
      </c>
      <c r="D21" s="38">
        <v>4.6367177999999995E-2</v>
      </c>
      <c r="E21" s="38">
        <v>4.5878947714285717E-2</v>
      </c>
      <c r="F21" s="38">
        <v>4.5375493821428567E-2</v>
      </c>
      <c r="G21" s="38">
        <v>4.4843619857142865E-2</v>
      </c>
      <c r="H21" s="38">
        <v>4.4290384285714281E-2</v>
      </c>
      <c r="I21" s="38">
        <v>4.4756598857142851E-2</v>
      </c>
      <c r="J21" s="38">
        <v>4.5222813428571429E-2</v>
      </c>
      <c r="K21" s="38">
        <v>4.5689028E-2</v>
      </c>
      <c r="L21" s="38">
        <v>4.615524257142857E-2</v>
      </c>
      <c r="M21" s="38">
        <v>4.6621457142857148E-2</v>
      </c>
      <c r="N21" s="38">
        <v>4.8175505714285707E-2</v>
      </c>
      <c r="O21" s="38">
        <v>4.9729554285714281E-2</v>
      </c>
      <c r="P21" s="38">
        <v>5.128671428571429E-2</v>
      </c>
      <c r="Q21" s="38">
        <v>5.2840857142857141E-2</v>
      </c>
      <c r="R21" s="38">
        <v>5.4395000000000006E-2</v>
      </c>
      <c r="S21" s="38">
        <v>5.5949142857142857E-2</v>
      </c>
      <c r="T21" s="38">
        <v>5.7503285714285708E-2</v>
      </c>
      <c r="U21" s="38">
        <v>5.9057428571428573E-2</v>
      </c>
      <c r="V21" s="38">
        <v>5.5172071428571431E-2</v>
      </c>
      <c r="W21" s="38">
        <v>5.128671428571429E-2</v>
      </c>
      <c r="X21" s="38">
        <v>4.817842857142856E-2</v>
      </c>
      <c r="Y21" s="38">
        <v>4.817842857142856E-2</v>
      </c>
      <c r="Z21" s="38">
        <v>4.6624285714285715E-2</v>
      </c>
      <c r="AA21" s="38">
        <v>4.6624285714285715E-2</v>
      </c>
      <c r="AB21" s="38">
        <v>4.817842857142856E-2</v>
      </c>
      <c r="AC21" s="38">
        <v>5.0509642857142857E-2</v>
      </c>
      <c r="AD21" s="38">
        <v>5.2840857142857141E-2</v>
      </c>
      <c r="AE21" s="38">
        <v>5.4395000000000006E-2</v>
      </c>
      <c r="AF21" s="38">
        <v>5.4395000000000006E-2</v>
      </c>
      <c r="AG21" s="38">
        <v>6.282109915714286E-2</v>
      </c>
      <c r="AH21" s="38">
        <v>6.2872043928571431E-2</v>
      </c>
      <c r="AI21" s="38">
        <v>6.2992521428571438E-2</v>
      </c>
      <c r="AJ21" s="38">
        <v>6.195985714285715E-2</v>
      </c>
      <c r="AK21" s="39">
        <v>6.195985714285715E-2</v>
      </c>
      <c r="AL21" s="39">
        <v>6.195985714285715E-2</v>
      </c>
      <c r="AM21" s="39">
        <v>6.195985714285715E-2</v>
      </c>
      <c r="AN21" s="39">
        <v>6.195985714285715E-2</v>
      </c>
      <c r="AO21" s="39">
        <v>6.195985714285715E-2</v>
      </c>
      <c r="AP21" s="39">
        <v>6.195985714285715E-2</v>
      </c>
      <c r="AQ21" s="39">
        <v>6.195985714285715E-2</v>
      </c>
      <c r="AR21" s="39">
        <v>6.195985714285715E-2</v>
      </c>
      <c r="AS21" s="39">
        <v>6.195985714285715E-2</v>
      </c>
      <c r="AT21" s="39">
        <v>6.195985714285715E-2</v>
      </c>
      <c r="AU21" s="39">
        <v>6.195985714285715E-2</v>
      </c>
      <c r="AV21" s="39">
        <v>6.195985714285715E-2</v>
      </c>
      <c r="AW21" s="39">
        <v>6.195985714285715E-2</v>
      </c>
      <c r="AX21" s="39">
        <v>6.195985714285715E-2</v>
      </c>
      <c r="AY21" s="39">
        <v>6.195985714285715E-2</v>
      </c>
      <c r="AZ21" s="39">
        <v>6.195985714285715E-2</v>
      </c>
      <c r="BA21" s="39">
        <v>6.195985714285715E-2</v>
      </c>
      <c r="BB21" s="39">
        <v>6.195985714285715E-2</v>
      </c>
      <c r="BC21" s="39">
        <v>6.195985714285715E-2</v>
      </c>
      <c r="BD21" s="39">
        <v>6.195985714285715E-2</v>
      </c>
      <c r="BE21" s="39">
        <v>6.195985714285715E-2</v>
      </c>
      <c r="BF21" s="39">
        <v>6.195985714285715E-2</v>
      </c>
      <c r="BG21" s="39">
        <v>6.195985714285715E-2</v>
      </c>
      <c r="BH21" s="39">
        <v>6.195985714285715E-2</v>
      </c>
      <c r="BI21" s="39">
        <v>6.195985714285715E-2</v>
      </c>
      <c r="BJ21" s="39">
        <v>6.195985714285715E-2</v>
      </c>
      <c r="BK21" s="39">
        <v>6.195985714285715E-2</v>
      </c>
    </row>
    <row r="22" spans="1:63" x14ac:dyDescent="0.25">
      <c r="A22" s="25" t="s">
        <v>36</v>
      </c>
      <c r="B22" s="25" t="s">
        <v>39</v>
      </c>
      <c r="C22" s="37">
        <v>2.6925087056999999E-3</v>
      </c>
      <c r="D22" s="37">
        <v>2.1911654539500001E-3</v>
      </c>
      <c r="E22" s="37">
        <v>2.0002646117142854E-3</v>
      </c>
      <c r="F22" s="37">
        <v>2.1591531974571431E-3</v>
      </c>
      <c r="G22" s="37">
        <v>2.6226074014642858E-3</v>
      </c>
      <c r="H22" s="37">
        <v>1.6860173439999999E-3</v>
      </c>
      <c r="I22" s="37">
        <v>1.614878518E-3</v>
      </c>
      <c r="J22" s="37">
        <v>1.1838981000000001E-3</v>
      </c>
      <c r="K22" s="37">
        <v>9.3475304999999999E-4</v>
      </c>
      <c r="L22" s="37">
        <v>7.7306003484285723E-4</v>
      </c>
      <c r="M22" s="37">
        <v>6.6250425780000005E-4</v>
      </c>
      <c r="N22" s="37">
        <v>6.6424738380000011E-4</v>
      </c>
      <c r="O22" s="37">
        <v>5.4451427249999995E-4</v>
      </c>
      <c r="P22" s="37">
        <v>1.0091219289642859E-3</v>
      </c>
      <c r="Q22" s="37">
        <v>8.4171510169999992E-4</v>
      </c>
      <c r="R22" s="37">
        <v>1.085340268257143E-3</v>
      </c>
      <c r="S22" s="37">
        <v>1.3836260867E-3</v>
      </c>
      <c r="T22" s="37">
        <v>1.3628087977428571E-3</v>
      </c>
      <c r="U22" s="37">
        <v>1.46803536165E-3</v>
      </c>
      <c r="V22" s="37">
        <v>1.2040073364000001E-3</v>
      </c>
      <c r="W22" s="37">
        <v>1.2703503615000002E-3</v>
      </c>
      <c r="X22" s="37">
        <v>1.4614423559999995E-3</v>
      </c>
      <c r="Y22" s="37">
        <v>9.5804896345714281E-4</v>
      </c>
      <c r="Z22" s="37">
        <v>9.9070448400000004E-4</v>
      </c>
      <c r="AA22" s="37">
        <v>5.9271314142857147E-4</v>
      </c>
      <c r="AB22" s="37">
        <v>6.1857598707142872E-4</v>
      </c>
      <c r="AC22" s="37">
        <v>5.0400022404285729E-4</v>
      </c>
      <c r="AD22" s="37">
        <v>2.5400485157142856E-4</v>
      </c>
      <c r="AE22" s="37">
        <v>5.5375099795714291E-4</v>
      </c>
      <c r="AF22" s="37">
        <v>5.6140835535714291E-4</v>
      </c>
      <c r="AG22" s="37">
        <v>5.8642959728571434E-4</v>
      </c>
      <c r="AH22" s="37">
        <v>7.0991803331428571E-4</v>
      </c>
      <c r="AI22" s="37">
        <v>6.3743845872142851E-4</v>
      </c>
      <c r="AJ22" s="37">
        <v>7.3355623628571431E-4</v>
      </c>
      <c r="AK22" s="46">
        <v>8.9792420095714267E-4</v>
      </c>
      <c r="AL22" s="46">
        <v>1.0336939976E-3</v>
      </c>
      <c r="AM22" s="46">
        <v>1.1596962259142858E-3</v>
      </c>
      <c r="AN22" s="46">
        <v>1.2750603768571427E-3</v>
      </c>
      <c r="AO22" s="46">
        <v>1.3924179284714286E-3</v>
      </c>
      <c r="AP22" s="46">
        <v>1.5016041302428574E-3</v>
      </c>
      <c r="AQ22" s="46">
        <v>1.6082077188571428E-3</v>
      </c>
      <c r="AR22" s="46">
        <v>1.4572891947428573E-3</v>
      </c>
      <c r="AS22" s="46">
        <v>1.3182599675142859E-3</v>
      </c>
      <c r="AT22" s="46">
        <v>1.179040814757143E-3</v>
      </c>
      <c r="AU22" s="46">
        <v>1.0459386134999997E-3</v>
      </c>
      <c r="AV22" s="46">
        <v>1.0325752231142857E-3</v>
      </c>
      <c r="AW22" s="46">
        <v>1.0168171248714287E-3</v>
      </c>
      <c r="AX22" s="46">
        <v>1.0046183959428572E-3</v>
      </c>
      <c r="AY22" s="46">
        <v>9.9266655462857149E-4</v>
      </c>
      <c r="AZ22" s="46">
        <v>9.813291228714285E-4</v>
      </c>
      <c r="BA22" s="46">
        <v>9.7133067287142856E-4</v>
      </c>
      <c r="BB22" s="46">
        <v>9.6264337274285709E-4</v>
      </c>
      <c r="BC22" s="46">
        <v>9.5403104515714304E-4</v>
      </c>
      <c r="BD22" s="46">
        <v>9.4657301639999988E-4</v>
      </c>
      <c r="BE22" s="46">
        <v>9.3917265231428587E-4</v>
      </c>
      <c r="BF22" s="46">
        <v>9.3183026561428569E-4</v>
      </c>
      <c r="BG22" s="46">
        <v>9.2466210759999991E-4</v>
      </c>
      <c r="BH22" s="46">
        <v>9.174321797142857E-4</v>
      </c>
      <c r="BI22" s="46">
        <v>9.1083819655714293E-4</v>
      </c>
      <c r="BJ22" s="46">
        <v>9.0429081458571429E-4</v>
      </c>
      <c r="BK22" s="46">
        <v>8.9779100808571428E-4</v>
      </c>
    </row>
    <row r="23" spans="1:63" x14ac:dyDescent="0.25">
      <c r="A23" s="25"/>
      <c r="B23" s="25" t="s">
        <v>132</v>
      </c>
      <c r="C23" s="38">
        <v>1.5599802553060002E-2</v>
      </c>
      <c r="D23" s="38">
        <v>1.571212007871E-2</v>
      </c>
      <c r="E23" s="38">
        <v>1.6715399888204287E-2</v>
      </c>
      <c r="F23" s="38">
        <v>1.8082425012032857E-2</v>
      </c>
      <c r="G23" s="38">
        <v>2.0257047815462854E-2</v>
      </c>
      <c r="H23" s="38">
        <v>1.9387500432472858E-2</v>
      </c>
      <c r="I23" s="38">
        <v>1.9164425002108573E-2</v>
      </c>
      <c r="J23" s="38">
        <v>1.9338711416577146E-2</v>
      </c>
      <c r="K23" s="38">
        <v>1.9329768246234284E-2</v>
      </c>
      <c r="L23" s="38">
        <v>2.0216606584381423E-2</v>
      </c>
      <c r="M23" s="38">
        <v>2.0339687487350006E-2</v>
      </c>
      <c r="N23" s="38">
        <v>2.0801877901467144E-2</v>
      </c>
      <c r="O23" s="38">
        <v>2.0188298708442853E-2</v>
      </c>
      <c r="P23" s="38">
        <v>2.0060884873134288E-2</v>
      </c>
      <c r="Q23" s="38">
        <v>2.1185910301112856E-2</v>
      </c>
      <c r="R23" s="38">
        <v>2.0595129193684579E-2</v>
      </c>
      <c r="S23" s="38">
        <v>1.8196007127066999E-2</v>
      </c>
      <c r="T23" s="38">
        <v>1.7390716627365712E-2</v>
      </c>
      <c r="U23" s="38">
        <v>1.7781548569258575E-2</v>
      </c>
      <c r="V23" s="38">
        <v>1.6686345035438574E-2</v>
      </c>
      <c r="W23" s="38">
        <v>1.7255438867589998E-2</v>
      </c>
      <c r="X23" s="38">
        <v>1.6505602884885718E-2</v>
      </c>
      <c r="Y23" s="38">
        <v>1.6081670762582861E-2</v>
      </c>
      <c r="Z23" s="38">
        <v>1.5127233420294284E-2</v>
      </c>
      <c r="AA23" s="38">
        <v>1.4726396419648572E-2</v>
      </c>
      <c r="AB23" s="38">
        <v>1.5098434585362856E-2</v>
      </c>
      <c r="AC23" s="38">
        <v>1.5996743632697145E-2</v>
      </c>
      <c r="AD23" s="38">
        <v>1.5482968925882858E-2</v>
      </c>
      <c r="AE23" s="38">
        <v>1.6089046829680001E-2</v>
      </c>
      <c r="AF23" s="38">
        <v>1.6276399931251431E-2</v>
      </c>
      <c r="AG23" s="38">
        <v>1.647727841062286E-2</v>
      </c>
      <c r="AH23" s="38">
        <v>1.5815265006215717E-2</v>
      </c>
      <c r="AI23" s="38">
        <v>1.5065260303625714E-2</v>
      </c>
      <c r="AJ23" s="38">
        <v>1.5815813609357146E-2</v>
      </c>
      <c r="AK23" s="39">
        <v>1.7074791567554284E-2</v>
      </c>
      <c r="AL23" s="39">
        <v>1.7071436924457142E-2</v>
      </c>
      <c r="AM23" s="39">
        <v>1.6998818049667144E-2</v>
      </c>
      <c r="AN23" s="39">
        <v>1.6866112416465715E-2</v>
      </c>
      <c r="AO23" s="39">
        <v>1.6746652229088572E-2</v>
      </c>
      <c r="AP23" s="39">
        <v>1.6592693542432858E-2</v>
      </c>
      <c r="AQ23" s="39">
        <v>1.6432153236289999E-2</v>
      </c>
      <c r="AR23" s="39">
        <v>1.630080654899714E-2</v>
      </c>
      <c r="AS23" s="39">
        <v>1.6195382035941425E-2</v>
      </c>
      <c r="AT23" s="39">
        <v>1.606777884294E-2</v>
      </c>
      <c r="AU23" s="39">
        <v>1.5947474718292859E-2</v>
      </c>
      <c r="AV23" s="39">
        <v>1.6323224885219995E-2</v>
      </c>
      <c r="AW23" s="39">
        <v>1.6178972875339998E-2</v>
      </c>
      <c r="AX23" s="39">
        <v>1.605116469620714E-2</v>
      </c>
      <c r="AY23" s="39">
        <v>1.5921976156742859E-2</v>
      </c>
      <c r="AZ23" s="39">
        <v>1.5794939652737143E-2</v>
      </c>
      <c r="BA23" s="39">
        <v>1.5674395678432856E-2</v>
      </c>
      <c r="BB23" s="39">
        <v>1.556223741277857E-2</v>
      </c>
      <c r="BC23" s="39">
        <v>1.545095166783143E-2</v>
      </c>
      <c r="BD23" s="39">
        <v>1.5347687534504287E-2</v>
      </c>
      <c r="BE23" s="39">
        <v>1.5246653517825717E-2</v>
      </c>
      <c r="BF23" s="39">
        <v>1.5147809200558571E-2</v>
      </c>
      <c r="BG23" s="39">
        <v>1.5050762151652857E-2</v>
      </c>
      <c r="BH23" s="39">
        <v>1.4954739206895714E-2</v>
      </c>
      <c r="BI23" s="39">
        <v>1.4850977985485715E-2</v>
      </c>
      <c r="BJ23" s="39">
        <v>1.4748014282917143E-2</v>
      </c>
      <c r="BK23" s="39">
        <v>1.464584169428286E-2</v>
      </c>
    </row>
    <row r="24" spans="1:63" x14ac:dyDescent="0.25">
      <c r="A24" s="25" t="s">
        <v>9</v>
      </c>
      <c r="B24" s="25" t="s">
        <v>39</v>
      </c>
      <c r="C24" s="38">
        <v>7.0203676938591433E-2</v>
      </c>
      <c r="D24" s="38">
        <v>6.4800416549314288E-2</v>
      </c>
      <c r="E24" s="38">
        <v>6.9644990666428569E-2</v>
      </c>
      <c r="F24" s="38">
        <v>4.6583797718014859E-2</v>
      </c>
      <c r="G24" s="38">
        <v>5.5048358871553141E-2</v>
      </c>
      <c r="H24" s="38">
        <v>5.5391147379464281E-2</v>
      </c>
      <c r="I24" s="38">
        <v>5.7669156270333144E-2</v>
      </c>
      <c r="J24" s="38">
        <v>6.6663254709189268E-2</v>
      </c>
      <c r="K24" s="38">
        <v>7.0773514072058286E-2</v>
      </c>
      <c r="L24" s="38">
        <v>6.3093398464642861E-2</v>
      </c>
      <c r="M24" s="38">
        <v>6.8337710812171423E-2</v>
      </c>
      <c r="N24" s="38">
        <v>7.2935642994342853E-2</v>
      </c>
      <c r="O24" s="38">
        <v>7.753567077087857E-2</v>
      </c>
      <c r="P24" s="38">
        <v>7.6466567529078572E-2</v>
      </c>
      <c r="Q24" s="38">
        <v>8.9487708649350003E-2</v>
      </c>
      <c r="R24" s="38">
        <v>9.8891968718324577E-2</v>
      </c>
      <c r="S24" s="38">
        <v>0.10334288789859258</v>
      </c>
      <c r="T24" s="38">
        <v>0.11059490123018229</v>
      </c>
      <c r="U24" s="38">
        <v>0.11295874132196657</v>
      </c>
      <c r="V24" s="38">
        <v>0.11481003268428572</v>
      </c>
      <c r="W24" s="38">
        <v>0.12081848608971425</v>
      </c>
      <c r="X24" s="38">
        <v>0.11980096374399998</v>
      </c>
      <c r="Y24" s="38">
        <v>0.123483436384</v>
      </c>
      <c r="Z24" s="38">
        <v>0.11618969337975998</v>
      </c>
      <c r="AA24" s="38">
        <v>0.11757332674302599</v>
      </c>
      <c r="AB24" s="38">
        <v>0.125042540593894</v>
      </c>
      <c r="AC24" s="38">
        <v>0.12138962907825601</v>
      </c>
      <c r="AD24" s="38">
        <v>0.12998418272378001</v>
      </c>
      <c r="AE24" s="38">
        <v>0.11932361414404201</v>
      </c>
      <c r="AF24" s="38">
        <v>9.3479009110871994E-2</v>
      </c>
      <c r="AG24" s="38">
        <v>8.4070050582979991E-2</v>
      </c>
      <c r="AH24" s="38">
        <v>0</v>
      </c>
      <c r="AI24" s="38">
        <v>0</v>
      </c>
      <c r="AJ24" s="47">
        <v>2.56661174E-4</v>
      </c>
      <c r="AK24" s="95">
        <v>2.5176221100800002E-4</v>
      </c>
      <c r="AL24" s="95">
        <v>2.4686530483999995E-4</v>
      </c>
      <c r="AM24" s="95">
        <v>2.4196839867199999E-4</v>
      </c>
      <c r="AN24" s="95">
        <v>2.3707149250400001E-4</v>
      </c>
      <c r="AO24" s="95">
        <v>2.3217458633599999E-4</v>
      </c>
      <c r="AP24" s="95">
        <v>2.2727768016800003E-4</v>
      </c>
      <c r="AQ24" s="95">
        <v>2.2238077400000002E-4</v>
      </c>
      <c r="AR24" s="95">
        <v>2.2238077400000002E-4</v>
      </c>
      <c r="AS24" s="95">
        <v>2.2238077400000002E-4</v>
      </c>
      <c r="AT24" s="95">
        <v>2.2238077400000002E-4</v>
      </c>
      <c r="AU24" s="95">
        <v>2.2238077400000002E-4</v>
      </c>
      <c r="AV24" s="95">
        <v>2.2238077400000002E-4</v>
      </c>
      <c r="AW24" s="95">
        <v>2.2238077400000002E-4</v>
      </c>
      <c r="AX24" s="95">
        <v>2.2238077400000002E-4</v>
      </c>
      <c r="AY24" s="95">
        <v>2.2238077400000002E-4</v>
      </c>
      <c r="AZ24" s="95">
        <v>2.2238077400000002E-4</v>
      </c>
      <c r="BA24" s="95">
        <v>2.2238077400000002E-4</v>
      </c>
      <c r="BB24" s="95">
        <v>2.2238077400000002E-4</v>
      </c>
      <c r="BC24" s="95">
        <v>2.2238077400000002E-4</v>
      </c>
      <c r="BD24" s="95">
        <v>2.2238077400000002E-4</v>
      </c>
      <c r="BE24" s="95">
        <v>2.2238077400000002E-4</v>
      </c>
      <c r="BF24" s="95">
        <v>2.2238077400000002E-4</v>
      </c>
      <c r="BG24" s="95">
        <v>2.2238077400000002E-4</v>
      </c>
      <c r="BH24" s="95">
        <v>2.2238077400000002E-4</v>
      </c>
      <c r="BI24" s="95">
        <v>2.2238077400000002E-4</v>
      </c>
      <c r="BJ24" s="95">
        <v>2.2238077400000002E-4</v>
      </c>
      <c r="BK24" s="95">
        <v>2.2238077400000002E-4</v>
      </c>
    </row>
    <row r="25" spans="1:63" x14ac:dyDescent="0.25">
      <c r="A25" s="25"/>
      <c r="B25" s="25" t="s">
        <v>132</v>
      </c>
      <c r="C25" s="38">
        <v>1.6612620621142861E-2</v>
      </c>
      <c r="D25" s="38">
        <v>1.4939394831428572E-2</v>
      </c>
      <c r="E25" s="38">
        <v>1.6073419999999998E-2</v>
      </c>
      <c r="F25" s="38">
        <v>1.0488802382457143E-2</v>
      </c>
      <c r="G25" s="38">
        <v>1.2120932202028572E-2</v>
      </c>
      <c r="H25" s="38">
        <v>1.1909297969642855E-2</v>
      </c>
      <c r="I25" s="38">
        <v>1.2177195303114289E-2</v>
      </c>
      <c r="J25" s="38">
        <v>1.3781210239107146E-2</v>
      </c>
      <c r="K25" s="38">
        <v>1.4334627618457142E-2</v>
      </c>
      <c r="L25" s="38">
        <v>1.2483134439285715E-2</v>
      </c>
      <c r="M25" s="38">
        <v>1.0895530724571429E-2</v>
      </c>
      <c r="N25" s="38">
        <v>9.8300384600000026E-3</v>
      </c>
      <c r="O25" s="38">
        <v>9.2878897532142866E-3</v>
      </c>
      <c r="P25" s="38">
        <v>8.0437007042857139E-3</v>
      </c>
      <c r="Q25" s="38">
        <v>8.1164588999999999E-3</v>
      </c>
      <c r="R25" s="38">
        <v>7.3144754219428574E-3</v>
      </c>
      <c r="S25" s="38">
        <v>5.0575580726E-3</v>
      </c>
      <c r="T25" s="38">
        <v>2.7992182104857148E-3</v>
      </c>
      <c r="U25" s="38">
        <v>1.5904642064142858E-3</v>
      </c>
      <c r="V25" s="38">
        <v>7.8694000000000008E-4</v>
      </c>
      <c r="W25" s="38">
        <v>4.72175E-5</v>
      </c>
      <c r="X25" s="38">
        <v>6.198500000000001E-5</v>
      </c>
      <c r="Y25" s="38">
        <v>0</v>
      </c>
      <c r="Z25" s="38">
        <v>2.5463467419500001E-2</v>
      </c>
      <c r="AA25" s="38">
        <v>2.5819724159742857E-2</v>
      </c>
      <c r="AB25" s="38">
        <v>2.7599410940828569E-2</v>
      </c>
      <c r="AC25" s="38">
        <v>2.7060014460600003E-2</v>
      </c>
      <c r="AD25" s="38">
        <v>2.8935645970000003E-2</v>
      </c>
      <c r="AE25" s="38">
        <v>2.6467716698657145E-2</v>
      </c>
      <c r="AF25" s="38">
        <v>2.1032903166000004E-2</v>
      </c>
      <c r="AG25" s="38">
        <v>1.8869420279285717E-2</v>
      </c>
      <c r="AH25" s="38">
        <v>0</v>
      </c>
      <c r="AI25" s="38">
        <v>0</v>
      </c>
      <c r="AJ25" s="47">
        <v>1.4537285714285715E-5</v>
      </c>
      <c r="AK25" s="95">
        <v>1.972486685714286E-5</v>
      </c>
      <c r="AL25" s="95">
        <v>2.4910270000000002E-5</v>
      </c>
      <c r="AM25" s="95">
        <v>3.0095673142857141E-5</v>
      </c>
      <c r="AN25" s="95">
        <v>3.5281076285714294E-5</v>
      </c>
      <c r="AO25" s="95">
        <v>4.0466479428571436E-5</v>
      </c>
      <c r="AP25" s="95">
        <v>4.5651882571428585E-5</v>
      </c>
      <c r="AQ25" s="95">
        <v>5.0837285714285708E-5</v>
      </c>
      <c r="AR25" s="95">
        <v>5.0837285714285708E-5</v>
      </c>
      <c r="AS25" s="95">
        <v>5.0837285714285708E-5</v>
      </c>
      <c r="AT25" s="95">
        <v>5.0837285714285708E-5</v>
      </c>
      <c r="AU25" s="95">
        <v>5.0837285714285708E-5</v>
      </c>
      <c r="AV25" s="95">
        <v>5.0837285714285708E-5</v>
      </c>
      <c r="AW25" s="95">
        <v>5.0837285714285708E-5</v>
      </c>
      <c r="AX25" s="95">
        <v>5.0837285714285708E-5</v>
      </c>
      <c r="AY25" s="95">
        <v>5.0837285714285708E-5</v>
      </c>
      <c r="AZ25" s="95">
        <v>5.0837285714285708E-5</v>
      </c>
      <c r="BA25" s="95">
        <v>5.0837285714285708E-5</v>
      </c>
      <c r="BB25" s="95">
        <v>5.0837285714285708E-5</v>
      </c>
      <c r="BC25" s="95">
        <v>5.0837285714285708E-5</v>
      </c>
      <c r="BD25" s="95">
        <v>5.0837285714285708E-5</v>
      </c>
      <c r="BE25" s="95">
        <v>5.0837285714285708E-5</v>
      </c>
      <c r="BF25" s="95">
        <v>5.0837285714285708E-5</v>
      </c>
      <c r="BG25" s="95">
        <v>5.0837285714285708E-5</v>
      </c>
      <c r="BH25" s="95">
        <v>5.0837285714285708E-5</v>
      </c>
      <c r="BI25" s="95">
        <v>5.0837285714285708E-5</v>
      </c>
      <c r="BJ25" s="95">
        <v>5.0837285714285708E-5</v>
      </c>
      <c r="BK25" s="95">
        <v>5.0837285714285708E-5</v>
      </c>
    </row>
    <row r="26" spans="1:63" x14ac:dyDescent="0.25">
      <c r="A26" s="25" t="s">
        <v>115</v>
      </c>
      <c r="B26" s="25" t="s">
        <v>132</v>
      </c>
      <c r="C26" s="14">
        <v>0</v>
      </c>
      <c r="D26" s="14">
        <v>0</v>
      </c>
      <c r="E26" s="14">
        <v>0</v>
      </c>
      <c r="F26" s="14">
        <v>0</v>
      </c>
      <c r="G26" s="14">
        <v>0</v>
      </c>
      <c r="H26" s="14">
        <v>0</v>
      </c>
      <c r="I26" s="14">
        <v>0</v>
      </c>
      <c r="J26" s="14">
        <v>0</v>
      </c>
      <c r="K26" s="14">
        <v>0</v>
      </c>
      <c r="L26" s="14">
        <v>0</v>
      </c>
      <c r="M26" s="14">
        <v>0</v>
      </c>
      <c r="N26" s="14">
        <v>0</v>
      </c>
      <c r="O26" s="14">
        <v>0</v>
      </c>
      <c r="P26" s="14">
        <v>0</v>
      </c>
      <c r="Q26" s="14">
        <v>0</v>
      </c>
      <c r="R26" s="14">
        <v>0</v>
      </c>
      <c r="S26" s="14">
        <v>0</v>
      </c>
      <c r="T26" s="14">
        <v>0</v>
      </c>
      <c r="U26" s="14">
        <v>0</v>
      </c>
      <c r="V26" s="14">
        <v>0</v>
      </c>
      <c r="W26" s="14">
        <v>0</v>
      </c>
      <c r="X26" s="14">
        <v>0</v>
      </c>
      <c r="Y26" s="14">
        <v>0</v>
      </c>
      <c r="Z26" s="14">
        <v>0</v>
      </c>
      <c r="AA26" s="14">
        <v>0</v>
      </c>
      <c r="AB26" s="14">
        <v>0</v>
      </c>
      <c r="AC26" s="14">
        <v>0</v>
      </c>
      <c r="AD26" s="14">
        <v>0</v>
      </c>
      <c r="AE26" s="14">
        <v>0</v>
      </c>
      <c r="AF26" s="14">
        <v>0</v>
      </c>
      <c r="AG26" s="14">
        <v>0</v>
      </c>
      <c r="AH26" s="14">
        <v>0</v>
      </c>
      <c r="AI26" s="14">
        <v>0</v>
      </c>
      <c r="AJ26" s="14">
        <v>0</v>
      </c>
      <c r="AK26">
        <v>0</v>
      </c>
      <c r="AL26">
        <v>0</v>
      </c>
      <c r="AM26">
        <v>0</v>
      </c>
      <c r="AN26">
        <v>0</v>
      </c>
      <c r="AO26">
        <v>0</v>
      </c>
      <c r="AP26">
        <v>0</v>
      </c>
      <c r="AQ26">
        <v>0</v>
      </c>
      <c r="AR26">
        <v>0</v>
      </c>
      <c r="AS26">
        <v>0</v>
      </c>
      <c r="AT26">
        <v>0</v>
      </c>
      <c r="AU26">
        <v>0</v>
      </c>
      <c r="AV26">
        <v>0</v>
      </c>
      <c r="AW26">
        <v>0</v>
      </c>
      <c r="AX26">
        <v>0</v>
      </c>
      <c r="AY26">
        <v>0</v>
      </c>
      <c r="AZ26">
        <v>0</v>
      </c>
      <c r="BA26">
        <v>0</v>
      </c>
      <c r="BB26">
        <v>0</v>
      </c>
      <c r="BC26">
        <v>0</v>
      </c>
      <c r="BD26">
        <v>0</v>
      </c>
      <c r="BE26">
        <v>0</v>
      </c>
      <c r="BF26">
        <v>0</v>
      </c>
      <c r="BG26">
        <v>0</v>
      </c>
      <c r="BH26">
        <v>0</v>
      </c>
      <c r="BI26">
        <v>0</v>
      </c>
      <c r="BJ26">
        <v>0</v>
      </c>
      <c r="BK26">
        <v>0</v>
      </c>
    </row>
    <row r="27" spans="1:63" x14ac:dyDescent="0.25">
      <c r="A27" s="26" t="s">
        <v>133</v>
      </c>
      <c r="B27" s="26"/>
      <c r="C27" s="42">
        <f>SUM(C7:C26)</f>
        <v>2.5530810477660184</v>
      </c>
      <c r="D27" s="42">
        <f t="shared" ref="D27:AK27" si="0">SUM(D7:D26)</f>
        <v>2.598943221024558</v>
      </c>
      <c r="E27" s="42">
        <f t="shared" si="0"/>
        <v>2.6944858639068285</v>
      </c>
      <c r="F27" s="42">
        <f t="shared" si="0"/>
        <v>2.7064902826792849</v>
      </c>
      <c r="G27" s="42">
        <f t="shared" si="0"/>
        <v>2.6023928160116903</v>
      </c>
      <c r="H27" s="42">
        <f t="shared" si="0"/>
        <v>2.533309435293742</v>
      </c>
      <c r="I27" s="42">
        <f t="shared" si="0"/>
        <v>2.5466783648583156</v>
      </c>
      <c r="J27" s="42">
        <f t="shared" si="0"/>
        <v>2.5844457968214236</v>
      </c>
      <c r="K27" s="42">
        <f t="shared" si="0"/>
        <v>2.68182580422891</v>
      </c>
      <c r="L27" s="42">
        <f t="shared" si="0"/>
        <v>2.6363443719879922</v>
      </c>
      <c r="M27" s="42">
        <f t="shared" si="0"/>
        <v>2.6315608093071936</v>
      </c>
      <c r="N27" s="42">
        <f t="shared" si="0"/>
        <v>2.7138536806892586</v>
      </c>
      <c r="O27" s="42">
        <f t="shared" si="0"/>
        <v>2.7684487654013141</v>
      </c>
      <c r="P27" s="42">
        <f t="shared" si="0"/>
        <v>2.732818802345887</v>
      </c>
      <c r="Q27" s="42">
        <f t="shared" si="0"/>
        <v>2.8212021801453329</v>
      </c>
      <c r="R27" s="42">
        <f t="shared" si="0"/>
        <v>2.6528597012579849</v>
      </c>
      <c r="S27" s="42">
        <f t="shared" si="0"/>
        <v>2.4596272173727907</v>
      </c>
      <c r="T27" s="42">
        <f t="shared" si="0"/>
        <v>2.470733352640504</v>
      </c>
      <c r="U27" s="42">
        <f t="shared" si="0"/>
        <v>2.3070119742286508</v>
      </c>
      <c r="V27" s="42">
        <f t="shared" si="0"/>
        <v>2.1614012985784639</v>
      </c>
      <c r="W27" s="42">
        <f t="shared" si="0"/>
        <v>2.1345884407582258</v>
      </c>
      <c r="X27" s="42">
        <f t="shared" si="0"/>
        <v>2.0837071783447483</v>
      </c>
      <c r="Y27" s="42">
        <f t="shared" si="0"/>
        <v>2.0466355171289137</v>
      </c>
      <c r="Z27" s="42">
        <f t="shared" si="0"/>
        <v>2.0620388733641373</v>
      </c>
      <c r="AA27" s="42">
        <f t="shared" si="0"/>
        <v>2.0543067570043156</v>
      </c>
      <c r="AB27" s="42">
        <f t="shared" si="0"/>
        <v>2.0271141805619441</v>
      </c>
      <c r="AC27" s="42">
        <f t="shared" si="0"/>
        <v>2.0144293225183709</v>
      </c>
      <c r="AD27" s="42">
        <f t="shared" si="0"/>
        <v>2.0104473382373698</v>
      </c>
      <c r="AE27" s="42">
        <f t="shared" si="0"/>
        <v>2.0545296348917921</v>
      </c>
      <c r="AF27" s="42">
        <f t="shared" si="0"/>
        <v>1.9246019361157514</v>
      </c>
      <c r="AG27" s="42">
        <f t="shared" si="0"/>
        <v>1.9023804841029677</v>
      </c>
      <c r="AH27" s="42">
        <f t="shared" si="0"/>
        <v>1.7508672202715601</v>
      </c>
      <c r="AI27" s="42">
        <f t="shared" si="0"/>
        <v>1.6455232572901466</v>
      </c>
      <c r="AJ27" s="42">
        <f t="shared" si="0"/>
        <v>1.4564632658864261</v>
      </c>
      <c r="AK27" s="43">
        <f t="shared" si="0"/>
        <v>1.4193001545881667</v>
      </c>
      <c r="AL27" s="43">
        <f t="shared" ref="AL27" si="1">SUM(AL7:AL26)</f>
        <v>1.417617164120925</v>
      </c>
      <c r="AM27" s="43">
        <f t="shared" ref="AM27" si="2">SUM(AM7:AM26)</f>
        <v>1.3572488015699022</v>
      </c>
      <c r="AN27" s="43">
        <f t="shared" ref="AN27" si="3">SUM(AN7:AN26)</f>
        <v>1.2874525330562556</v>
      </c>
      <c r="AO27" s="43">
        <f t="shared" ref="AO27" si="4">SUM(AO7:AO26)</f>
        <v>1.226149769127868</v>
      </c>
      <c r="AP27" s="43">
        <f t="shared" ref="AP27" si="5">SUM(AP7:AP26)</f>
        <v>1.171432957735578</v>
      </c>
      <c r="AQ27" s="43">
        <f t="shared" ref="AQ27" si="6">SUM(AQ7:AQ26)</f>
        <v>1.1082651168943765</v>
      </c>
      <c r="AR27" s="43">
        <f t="shared" ref="AR27" si="7">SUM(AR7:AR26)</f>
        <v>1.055654295046371</v>
      </c>
      <c r="AS27" s="43">
        <f t="shared" ref="AS27" si="8">SUM(AS7:AS26)</f>
        <v>1.00997613189895</v>
      </c>
      <c r="AT27" s="43">
        <f t="shared" ref="AT27" si="9">SUM(AT7:AT26)</f>
        <v>0.97342217902023864</v>
      </c>
      <c r="AU27" s="43">
        <f t="shared" ref="AU27" si="10">SUM(AU7:AU26)</f>
        <v>0.94171358269393235</v>
      </c>
      <c r="AV27" s="43">
        <f t="shared" ref="AV27" si="11">SUM(AV7:AV26)</f>
        <v>0.92402079881931232</v>
      </c>
      <c r="AW27" s="43">
        <f t="shared" ref="AW27" si="12">SUM(AW7:AW26)</f>
        <v>0.90495265115496859</v>
      </c>
      <c r="AX27" s="43">
        <f t="shared" ref="AX27" si="13">SUM(AX7:AX26)</f>
        <v>0.88539883720950652</v>
      </c>
      <c r="AY27" s="43">
        <f t="shared" ref="AY27" si="14">SUM(AY7:AY26)</f>
        <v>0.8667544432223947</v>
      </c>
      <c r="AZ27" s="43">
        <f t="shared" ref="AZ27" si="15">SUM(AZ7:AZ26)</f>
        <v>0.85032494221522836</v>
      </c>
      <c r="BA27" s="43">
        <f t="shared" ref="BA27" si="16">SUM(BA7:BA26)</f>
        <v>0.83260235219684042</v>
      </c>
      <c r="BB27" s="43">
        <f t="shared" ref="BB27" si="17">SUM(BB7:BB26)</f>
        <v>0.81675353738910395</v>
      </c>
      <c r="BC27" s="43">
        <f t="shared" ref="BC27" si="18">SUM(BC7:BC26)</f>
        <v>0.80505600925144072</v>
      </c>
      <c r="BD27" s="43">
        <f t="shared" ref="BD27" si="19">SUM(BD7:BD26)</f>
        <v>0.79140148744947014</v>
      </c>
      <c r="BE27" s="43">
        <f t="shared" ref="BE27" si="20">SUM(BE7:BE26)</f>
        <v>0.77753448971813266</v>
      </c>
      <c r="BF27" s="43">
        <f t="shared" ref="BF27" si="21">SUM(BF7:BF26)</f>
        <v>0.76539074783547012</v>
      </c>
      <c r="BG27" s="43">
        <f t="shared" ref="BG27" si="22">SUM(BG7:BG26)</f>
        <v>0.75361876318408938</v>
      </c>
      <c r="BH27" s="43">
        <f t="shared" ref="BH27" si="23">SUM(BH7:BH26)</f>
        <v>0.73954047792489863</v>
      </c>
      <c r="BI27" s="43">
        <f t="shared" ref="BI27" si="24">SUM(BI7:BI26)</f>
        <v>0.73496609241627953</v>
      </c>
      <c r="BJ27" s="43">
        <f t="shared" ref="BJ27" si="25">SUM(BJ7:BJ26)</f>
        <v>0.73178753098208782</v>
      </c>
      <c r="BK27" s="43">
        <f t="shared" ref="BK27" si="26">SUM(BK7:BK26)</f>
        <v>0.72725878039787306</v>
      </c>
    </row>
    <row r="29" spans="1:63" ht="16.5" x14ac:dyDescent="0.3">
      <c r="A29" s="12" t="s">
        <v>203</v>
      </c>
    </row>
    <row r="31" spans="1:63" s="4" customFormat="1" x14ac:dyDescent="0.25">
      <c r="A31" s="3" t="s">
        <v>11</v>
      </c>
      <c r="B31" s="3"/>
      <c r="C31" s="13">
        <v>1990</v>
      </c>
      <c r="D31" s="13">
        <v>1991</v>
      </c>
      <c r="E31" s="13">
        <v>1992</v>
      </c>
      <c r="F31" s="13">
        <v>1993</v>
      </c>
      <c r="G31" s="13">
        <v>1994</v>
      </c>
      <c r="H31" s="13">
        <v>1995</v>
      </c>
      <c r="I31" s="13">
        <v>1996</v>
      </c>
      <c r="J31" s="13">
        <v>1997</v>
      </c>
      <c r="K31" s="13">
        <v>1998</v>
      </c>
      <c r="L31" s="13">
        <v>1999</v>
      </c>
      <c r="M31" s="13">
        <v>2000</v>
      </c>
      <c r="N31" s="13">
        <v>2001</v>
      </c>
      <c r="O31" s="13">
        <v>2002</v>
      </c>
      <c r="P31" s="13">
        <v>2003</v>
      </c>
      <c r="Q31" s="13">
        <v>2004</v>
      </c>
      <c r="R31" s="13">
        <v>2005</v>
      </c>
      <c r="S31" s="13">
        <v>2006</v>
      </c>
      <c r="T31" s="13">
        <v>2007</v>
      </c>
      <c r="U31" s="13">
        <v>2008</v>
      </c>
      <c r="V31" s="13">
        <v>2009</v>
      </c>
      <c r="W31" s="13">
        <v>2010</v>
      </c>
      <c r="X31" s="13">
        <v>2011</v>
      </c>
      <c r="Y31" s="13">
        <v>2012</v>
      </c>
      <c r="Z31" s="13">
        <v>2013</v>
      </c>
      <c r="AA31" s="13">
        <v>2014</v>
      </c>
      <c r="AB31" s="13">
        <v>2015</v>
      </c>
      <c r="AC31" s="13">
        <v>2016</v>
      </c>
      <c r="AD31" s="13">
        <v>2017</v>
      </c>
      <c r="AE31" s="13">
        <v>2018</v>
      </c>
      <c r="AF31" s="13">
        <v>2019</v>
      </c>
      <c r="AG31" s="13">
        <v>2020</v>
      </c>
      <c r="AH31" s="13">
        <v>2021</v>
      </c>
      <c r="AI31" s="13">
        <v>2022</v>
      </c>
      <c r="AJ31" s="13">
        <v>2023</v>
      </c>
      <c r="AK31" s="3">
        <v>2024</v>
      </c>
      <c r="AL31" s="3">
        <v>2025</v>
      </c>
      <c r="AM31" s="3">
        <v>2026</v>
      </c>
      <c r="AN31" s="3">
        <v>2027</v>
      </c>
      <c r="AO31" s="3">
        <v>2028</v>
      </c>
      <c r="AP31" s="3">
        <v>2029</v>
      </c>
      <c r="AQ31" s="3">
        <v>2030</v>
      </c>
      <c r="AR31" s="3">
        <v>2031</v>
      </c>
      <c r="AS31" s="3">
        <v>2032</v>
      </c>
      <c r="AT31" s="3">
        <v>2033</v>
      </c>
      <c r="AU31" s="3">
        <v>2034</v>
      </c>
      <c r="AV31" s="3">
        <v>2035</v>
      </c>
      <c r="AW31" s="3">
        <v>2036</v>
      </c>
      <c r="AX31" s="3">
        <v>2037</v>
      </c>
      <c r="AY31" s="3">
        <v>2038</v>
      </c>
      <c r="AZ31" s="3">
        <v>2039</v>
      </c>
      <c r="BA31" s="3">
        <v>2040</v>
      </c>
      <c r="BB31" s="3">
        <v>2041</v>
      </c>
      <c r="BC31" s="3">
        <v>2042</v>
      </c>
      <c r="BD31" s="3">
        <v>2043</v>
      </c>
      <c r="BE31" s="3">
        <v>2044</v>
      </c>
      <c r="BF31" s="3">
        <v>2045</v>
      </c>
      <c r="BG31" s="3">
        <v>2046</v>
      </c>
      <c r="BH31" s="3">
        <v>2047</v>
      </c>
      <c r="BI31" s="3">
        <v>2048</v>
      </c>
      <c r="BJ31" s="3">
        <v>2049</v>
      </c>
      <c r="BK31" s="3">
        <v>2050</v>
      </c>
    </row>
    <row r="32" spans="1:63" x14ac:dyDescent="0.25">
      <c r="A32" s="25" t="s">
        <v>109</v>
      </c>
      <c r="B32" s="25"/>
      <c r="C32" s="38">
        <f>SUM(C7:C8)*1000000/SUM('Tabel 1 Antal dyr'!C7:C8)</f>
        <v>0.86883613064735021</v>
      </c>
      <c r="D32" s="38">
        <f>SUM(D7:D8)*1000000/SUM('Tabel 1 Antal dyr'!D7:D8)</f>
        <v>0.86489102411563212</v>
      </c>
      <c r="E32" s="38">
        <f>SUM(E7:E8)*1000000/SUM('Tabel 1 Antal dyr'!E7:E8)</f>
        <v>0.86142754776133723</v>
      </c>
      <c r="F32" s="38">
        <f>SUM(F7:F8)*1000000/SUM('Tabel 1 Antal dyr'!F7:F8)</f>
        <v>0.85705814860782148</v>
      </c>
      <c r="G32" s="38">
        <f>SUM(G7:G8)*1000000/SUM('Tabel 1 Antal dyr'!G7:G8)</f>
        <v>0.85334261686330348</v>
      </c>
      <c r="H32" s="38">
        <f>SUM(H7:H8)*1000000/SUM('Tabel 1 Antal dyr'!H7:H8)</f>
        <v>0.84851505581714548</v>
      </c>
      <c r="I32" s="38">
        <f>SUM(I7:I8)*1000000/SUM('Tabel 1 Antal dyr'!I7:I8)</f>
        <v>0.84878860776836995</v>
      </c>
      <c r="J32" s="38">
        <f>SUM(J7:J8)*1000000/SUM('Tabel 1 Antal dyr'!J7:J8)</f>
        <v>0.85618692485755477</v>
      </c>
      <c r="K32" s="38">
        <f>SUM(K7:K8)*1000000/SUM('Tabel 1 Antal dyr'!K7:K8)</f>
        <v>0.86317117081047889</v>
      </c>
      <c r="L32" s="38">
        <f>SUM(L7:L8)*1000000/SUM('Tabel 1 Antal dyr'!L7:L8)</f>
        <v>0.86112780978221215</v>
      </c>
      <c r="M32" s="38">
        <f>SUM(M7:M8)*1000000/SUM('Tabel 1 Antal dyr'!M7:M8)</f>
        <v>0.86269811821273201</v>
      </c>
      <c r="N32" s="38">
        <f>SUM(N7:N8)*1000000/SUM('Tabel 1 Antal dyr'!N7:N8)</f>
        <v>0.85707954446144785</v>
      </c>
      <c r="O32" s="38">
        <f>SUM(O7:O8)*1000000/SUM('Tabel 1 Antal dyr'!O7:O8)</f>
        <v>0.86408042193467305</v>
      </c>
      <c r="P32" s="38">
        <f>SUM(P7:P8)*1000000/SUM('Tabel 1 Antal dyr'!P7:P8)</f>
        <v>0.88976902559496429</v>
      </c>
      <c r="Q32" s="38">
        <f>SUM(Q7:Q8)*1000000/SUM('Tabel 1 Antal dyr'!Q7:Q8)</f>
        <v>0.92054476336679225</v>
      </c>
      <c r="R32" s="38">
        <f>SUM(R7:R8)*1000000/SUM('Tabel 1 Antal dyr'!R7:R8)</f>
        <v>0.95196874521769292</v>
      </c>
      <c r="S32" s="38">
        <f>SUM(S7:S8)*1000000/SUM('Tabel 1 Antal dyr'!S7:S8)</f>
        <v>0.97385184550850856</v>
      </c>
      <c r="T32" s="38">
        <f>SUM(T7:T8)*1000000/SUM('Tabel 1 Antal dyr'!T7:T8)</f>
        <v>1.0024112385087058</v>
      </c>
      <c r="U32" s="38">
        <f>SUM(U7:U8)*1000000/SUM('Tabel 1 Antal dyr'!U7:U8)</f>
        <v>1.0005883567564178</v>
      </c>
      <c r="V32" s="38">
        <f>SUM(V7:V8)*1000000/SUM('Tabel 1 Antal dyr'!V7:V8)</f>
        <v>1.0013441357133877</v>
      </c>
      <c r="W32" s="38">
        <f>SUM(W7:W8)*1000000/SUM('Tabel 1 Antal dyr'!W7:W8)</f>
        <v>1.0059569984962946</v>
      </c>
      <c r="X32" s="38">
        <f>SUM(X7:X8)*1000000/SUM('Tabel 1 Antal dyr'!X7:X8)</f>
        <v>0.99819150278895641</v>
      </c>
      <c r="Y32" s="38">
        <f>SUM(Y7:Y8)*1000000/SUM('Tabel 1 Antal dyr'!Y7:Y8)</f>
        <v>1.0069404995000086</v>
      </c>
      <c r="Z32" s="38">
        <f>SUM(Z7:Z8)*1000000/SUM('Tabel 1 Antal dyr'!Z7:Z8)</f>
        <v>1.015661742579459</v>
      </c>
      <c r="AA32" s="38">
        <f>SUM(AA7:AA8)*1000000/SUM('Tabel 1 Antal dyr'!AA7:AA8)</f>
        <v>1.0348678045280895</v>
      </c>
      <c r="AB32" s="38">
        <f>SUM(AB7:AB8)*1000000/SUM('Tabel 1 Antal dyr'!AB7:AB8)</f>
        <v>1.0312772397383507</v>
      </c>
      <c r="AC32" s="38">
        <f>SUM(AC7:AC8)*1000000/SUM('Tabel 1 Antal dyr'!AC7:AC8)</f>
        <v>1.0296249241424795</v>
      </c>
      <c r="AD32" s="38">
        <f>SUM(AD7:AD8)*1000000/SUM('Tabel 1 Antal dyr'!AD7:AD8)</f>
        <v>1.0265912644704187</v>
      </c>
      <c r="AE32" s="38">
        <f>SUM(AE7:AE8)*1000000/SUM('Tabel 1 Antal dyr'!AE7:AE8)</f>
        <v>1.0346390687975628</v>
      </c>
      <c r="AF32" s="38">
        <f>SUM(AF7:AF8)*1000000/SUM('Tabel 1 Antal dyr'!AF7:AF8)</f>
        <v>1.0034428228359533</v>
      </c>
      <c r="AG32" s="38">
        <f>SUM(AG7:AG8)*1000000/SUM('Tabel 1 Antal dyr'!AG7:AG8)</f>
        <v>0.97781888296253272</v>
      </c>
      <c r="AH32" s="38">
        <f>SUM(AH7:AH8)*1000000/SUM('Tabel 1 Antal dyr'!AH7:AH8)</f>
        <v>0.9596319863811783</v>
      </c>
      <c r="AI32" s="38">
        <f>SUM(AI7:AI8)*1000000/SUM('Tabel 1 Antal dyr'!AI7:AI8)</f>
        <v>0.93952350788123085</v>
      </c>
      <c r="AJ32" s="38">
        <f>SUM(AJ7:AJ8)*1000000/SUM('Tabel 1 Antal dyr'!AJ7:AJ8)</f>
        <v>0.86027269946571772</v>
      </c>
      <c r="AK32" s="39">
        <f>SUM(AK7:AK8)*1000000/SUM('Tabel 1 Antal dyr'!AK7:AK8)</f>
        <v>0.91316770573545691</v>
      </c>
      <c r="AL32" s="39">
        <f>SUM(AL7:AL8)*1000000/SUM('Tabel 1 Antal dyr'!AL7:AL8)</f>
        <v>0.90316891586896519</v>
      </c>
      <c r="AM32" s="39">
        <f>SUM(AM7:AM8)*1000000/SUM('Tabel 1 Antal dyr'!AM7:AM8)</f>
        <v>0.8643070760383853</v>
      </c>
      <c r="AN32" s="39">
        <f>SUM(AN7:AN8)*1000000/SUM('Tabel 1 Antal dyr'!AN7:AN8)</f>
        <v>0.8100273108633036</v>
      </c>
      <c r="AO32" s="39">
        <f>SUM(AO7:AO8)*1000000/SUM('Tabel 1 Antal dyr'!AO7:AO8)</f>
        <v>0.76585935117539938</v>
      </c>
      <c r="AP32" s="39">
        <f>SUM(AP7:AP8)*1000000/SUM('Tabel 1 Antal dyr'!AP7:AP8)</f>
        <v>0.73486794436341318</v>
      </c>
      <c r="AQ32" s="39">
        <f>SUM(AQ7:AQ8)*1000000/SUM('Tabel 1 Antal dyr'!AQ7:AQ8)</f>
        <v>0.69323495227704524</v>
      </c>
      <c r="AR32" s="39">
        <f>SUM(AR7:AR8)*1000000/SUM('Tabel 1 Antal dyr'!AR7:AR8)</f>
        <v>0.65864260331977209</v>
      </c>
      <c r="AS32" s="39">
        <f>SUM(AS7:AS8)*1000000/SUM('Tabel 1 Antal dyr'!AS7:AS8)</f>
        <v>0.63067826745324906</v>
      </c>
      <c r="AT32" s="39">
        <f>SUM(AT7:AT8)*1000000/SUM('Tabel 1 Antal dyr'!AT7:AT8)</f>
        <v>0.61392804853694172</v>
      </c>
      <c r="AU32" s="39">
        <f>SUM(AU7:AU8)*1000000/SUM('Tabel 1 Antal dyr'!AU7:AU8)</f>
        <v>0.60030068469304831</v>
      </c>
      <c r="AV32" s="39">
        <f>SUM(AV7:AV8)*1000000/SUM('Tabel 1 Antal dyr'!AV7:AV8)</f>
        <v>0.60463022948761458</v>
      </c>
      <c r="AW32" s="39">
        <f>SUM(AW7:AW8)*1000000/SUM('Tabel 1 Antal dyr'!AW7:AW8)</f>
        <v>0.60420137957506082</v>
      </c>
      <c r="AX32" s="39">
        <f>SUM(AX7:AX8)*1000000/SUM('Tabel 1 Antal dyr'!AX7:AX8)</f>
        <v>0.6024352416597607</v>
      </c>
      <c r="AY32" s="39">
        <f>SUM(AY7:AY8)*1000000/SUM('Tabel 1 Antal dyr'!AY7:AY8)</f>
        <v>0.60050071909868541</v>
      </c>
      <c r="AZ32" s="39">
        <f>SUM(AZ7:AZ8)*1000000/SUM('Tabel 1 Antal dyr'!AZ7:AZ8)</f>
        <v>0.60236962419633067</v>
      </c>
      <c r="BA32" s="39">
        <f>SUM(BA7:BA8)*1000000/SUM('Tabel 1 Antal dyr'!BA7:BA8)</f>
        <v>0.60086260194896945</v>
      </c>
      <c r="BB32" s="39">
        <f>SUM(BB7:BB8)*1000000/SUM('Tabel 1 Antal dyr'!BB7:BB8)</f>
        <v>0.59506235175254307</v>
      </c>
      <c r="BC32" s="39">
        <f>SUM(BC7:BC8)*1000000/SUM('Tabel 1 Antal dyr'!BC7:BC8)</f>
        <v>0.59156490031836795</v>
      </c>
      <c r="BD32" s="39">
        <f>SUM(BD7:BD8)*1000000/SUM('Tabel 1 Antal dyr'!BD7:BD8)</f>
        <v>0.58685298771476757</v>
      </c>
      <c r="BE32" s="39">
        <f>SUM(BE7:BE8)*1000000/SUM('Tabel 1 Antal dyr'!BE7:BE8)</f>
        <v>0.57771817987326279</v>
      </c>
      <c r="BF32" s="39">
        <f>SUM(BF7:BF8)*1000000/SUM('Tabel 1 Antal dyr'!BF7:BF8)</f>
        <v>0.57275793130240504</v>
      </c>
      <c r="BG32" s="39">
        <f>SUM(BG7:BG8)*1000000/SUM('Tabel 1 Antal dyr'!BG7:BG8)</f>
        <v>0.57105225863467912</v>
      </c>
      <c r="BH32" s="39">
        <f>SUM(BH7:BH8)*1000000/SUM('Tabel 1 Antal dyr'!BH7:BH8)</f>
        <v>0.56783736345431868</v>
      </c>
      <c r="BI32" s="39">
        <f>SUM(BI7:BI8)*1000000/SUM('Tabel 1 Antal dyr'!BI7:BI8)</f>
        <v>0.57156490975392638</v>
      </c>
      <c r="BJ32" s="39">
        <f>SUM(BJ7:BJ8)*1000000/SUM('Tabel 1 Antal dyr'!BJ7:BJ8)</f>
        <v>0.57531080906818277</v>
      </c>
      <c r="BK32" s="39">
        <f>SUM(BK7:BK8)*1000000/SUM('Tabel 1 Antal dyr'!BK7:BK8)</f>
        <v>0.57904120861287811</v>
      </c>
    </row>
    <row r="33" spans="1:63" x14ac:dyDescent="0.25">
      <c r="A33" s="25" t="s">
        <v>255</v>
      </c>
      <c r="B33" s="25"/>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f>SUM(AK9:AK10)*1000000/SUM('Tabel 1 Antal dyr'!AK9:AK10)</f>
        <v>1.0171078410511729</v>
      </c>
      <c r="AL33" s="39">
        <f>SUM(AL9:AL10)*1000000/SUM('Tabel 1 Antal dyr'!AL9:AL10)</f>
        <v>1.0220020108092487</v>
      </c>
      <c r="AM33" s="39">
        <f>SUM(AM9:AM10)*1000000/SUM('Tabel 1 Antal dyr'!AM9:AM10)</f>
        <v>1.0243242245163824</v>
      </c>
      <c r="AN33" s="39">
        <f>SUM(AN9:AN10)*1000000/SUM('Tabel 1 Antal dyr'!AN9:AN10)</f>
        <v>1.0266192133072001</v>
      </c>
      <c r="AO33" s="39">
        <f>SUM(AO9:AO10)*1000000/SUM('Tabel 1 Antal dyr'!AO9:AO10)</f>
        <v>1.0288869146453767</v>
      </c>
      <c r="AP33" s="39">
        <f>SUM(AP9:AP10)*1000000/SUM('Tabel 1 Antal dyr'!AP9:AP10)</f>
        <v>1.0311273970110724</v>
      </c>
      <c r="AQ33" s="39">
        <f>SUM(AQ9:AQ10)*1000000/SUM('Tabel 1 Antal dyr'!AQ9:AQ10)</f>
        <v>1.033340525113853</v>
      </c>
      <c r="AR33" s="39">
        <f>SUM(AR9:AR10)*1000000/SUM('Tabel 1 Antal dyr'!AR9:AR10)</f>
        <v>1.0386052526013301</v>
      </c>
      <c r="AS33" s="39">
        <f>SUM(AS9:AS10)*1000000/SUM('Tabel 1 Antal dyr'!AS9:AS10)</f>
        <v>1.0438725191338272</v>
      </c>
      <c r="AT33" s="39">
        <f>SUM(AT9:AT10)*1000000/SUM('Tabel 1 Antal dyr'!AT9:AT10)</f>
        <v>1.049142322007995</v>
      </c>
      <c r="AU33" s="39">
        <f>SUM(AU9:AU10)*1000000/SUM('Tabel 1 Antal dyr'!AU9:AU10)</f>
        <v>1.0544146644756616</v>
      </c>
      <c r="AV33" s="39">
        <f>SUM(AV9:AV10)*1000000/SUM('Tabel 1 Antal dyr'!AV9:AV10)</f>
        <v>1.0596895488018605</v>
      </c>
      <c r="AW33" s="39">
        <f>SUM(AW9:AW10)*1000000/SUM('Tabel 1 Antal dyr'!AW9:AW10)</f>
        <v>1.064832365017004</v>
      </c>
      <c r="AX33" s="39">
        <f>SUM(AX9:AX10)*1000000/SUM('Tabel 1 Antal dyr'!AX9:AX10)</f>
        <v>1.0699776198568511</v>
      </c>
      <c r="AY33" s="39">
        <f>SUM(AY9:AY10)*1000000/SUM('Tabel 1 Antal dyr'!AY9:AY10)</f>
        <v>1.07512531782943</v>
      </c>
      <c r="AZ33" s="39">
        <f>SUM(AZ9:AZ10)*1000000/SUM('Tabel 1 Antal dyr'!AZ9:AZ10)</f>
        <v>1.0802754775159455</v>
      </c>
      <c r="BA33" s="39">
        <f>SUM(BA9:BA10)*1000000/SUM('Tabel 1 Antal dyr'!BA9:BA10)</f>
        <v>1.0854280689892111</v>
      </c>
      <c r="BB33" s="39">
        <f>SUM(BB9:BB10)*1000000/SUM('Tabel 1 Antal dyr'!BB9:BB10)</f>
        <v>1.0905151586303652</v>
      </c>
      <c r="BC33" s="39">
        <f>SUM(BC9:BC10)*1000000/SUM('Tabel 1 Antal dyr'!BC9:BC10)</f>
        <v>1.0955495184310955</v>
      </c>
      <c r="BD33" s="39">
        <f>SUM(BD9:BD10)*1000000/SUM('Tabel 1 Antal dyr'!BD9:BD10)</f>
        <v>1.1006381243020835</v>
      </c>
      <c r="BE33" s="39">
        <f>SUM(BE9:BE10)*1000000/SUM('Tabel 1 Antal dyr'!BE9:BE10)</f>
        <v>1.1057274879948058</v>
      </c>
      <c r="BF33" s="39">
        <f>SUM(BF9:BF10)*1000000/SUM('Tabel 1 Antal dyr'!BF9:BF10)</f>
        <v>1.1108176142893731</v>
      </c>
      <c r="BG33" s="39">
        <f>SUM(BG9:BG10)*1000000/SUM('Tabel 1 Antal dyr'!BG9:BG10)</f>
        <v>1.1158411645661737</v>
      </c>
      <c r="BH33" s="39">
        <f>SUM(BH9:BH10)*1000000/SUM('Tabel 1 Antal dyr'!BH9:BH10)</f>
        <v>1.1209328370908467</v>
      </c>
      <c r="BI33" s="39">
        <f>SUM(BI9:BI10)*1000000/SUM('Tabel 1 Antal dyr'!BI9:BI10)</f>
        <v>1.12602527816551</v>
      </c>
      <c r="BJ33" s="39">
        <f>SUM(BJ9:BJ10)*1000000/SUM('Tabel 1 Antal dyr'!BJ9:BJ10)</f>
        <v>1.1310648443144662</v>
      </c>
      <c r="BK33" s="39">
        <f>SUM(BK9:BK10)*1000000/SUM('Tabel 1 Antal dyr'!BK9:BK10)</f>
        <v>1.1361587953146282</v>
      </c>
    </row>
    <row r="34" spans="1:63" x14ac:dyDescent="0.25">
      <c r="A34" s="25" t="s">
        <v>33</v>
      </c>
      <c r="B34" s="25"/>
      <c r="C34" s="38">
        <f>SUM(C11:C12)*1000000/SUM('Tabel 1 Antal dyr'!C11:C21)</f>
        <v>0.14054814360850434</v>
      </c>
      <c r="D34" s="38">
        <f>SUM(D11:D12)*1000000/SUM('Tabel 1 Antal dyr'!D11:D21)</f>
        <v>0.14289929494413126</v>
      </c>
      <c r="E34" s="38">
        <f>SUM(E11:E12)*1000000/SUM('Tabel 1 Antal dyr'!E11:E21)</f>
        <v>0.14561375161066437</v>
      </c>
      <c r="F34" s="38">
        <f>SUM(F11:F12)*1000000/SUM('Tabel 1 Antal dyr'!F11:F21)</f>
        <v>0.14661313106472959</v>
      </c>
      <c r="G34" s="38">
        <f>SUM(G11:G12)*1000000/SUM('Tabel 1 Antal dyr'!G11:G21)</f>
        <v>0.14591608639771253</v>
      </c>
      <c r="H34" s="38">
        <f>SUM(H11:H12)*1000000/SUM('Tabel 1 Antal dyr'!H11:H21)</f>
        <v>0.14676020437355738</v>
      </c>
      <c r="I34" s="38">
        <f>SUM(I11:I12)*1000000/SUM('Tabel 1 Antal dyr'!I11:I21)</f>
        <v>0.14783828511698222</v>
      </c>
      <c r="J34" s="38">
        <f>SUM(J11:J12)*1000000/SUM('Tabel 1 Antal dyr'!J11:J21)</f>
        <v>0.1483971496075622</v>
      </c>
      <c r="K34" s="38">
        <f>SUM(K11:K12)*1000000/SUM('Tabel 1 Antal dyr'!K11:K21)</f>
        <v>0.14723006962704466</v>
      </c>
      <c r="L34" s="38">
        <f>SUM(L11:L12)*1000000/SUM('Tabel 1 Antal dyr'!L11:L21)</f>
        <v>0.14884579833659856</v>
      </c>
      <c r="M34" s="38">
        <f>SUM(M11:M12)*1000000/SUM('Tabel 1 Antal dyr'!M11:M21)</f>
        <v>0.15059624896822471</v>
      </c>
      <c r="N34" s="38">
        <f>SUM(N11:N12)*1000000/SUM('Tabel 1 Antal dyr'!N11:N21)</f>
        <v>0.15461952895256803</v>
      </c>
      <c r="O34" s="38">
        <f>SUM(O11:O12)*1000000/SUM('Tabel 1 Antal dyr'!O11:O21)</f>
        <v>0.15668666054396421</v>
      </c>
      <c r="P34" s="38">
        <f>SUM(P11:P12)*1000000/SUM('Tabel 1 Antal dyr'!P11:P21)</f>
        <v>0.24682985390628126</v>
      </c>
      <c r="Q34" s="38">
        <f>SUM(Q11:Q12)*1000000/SUM('Tabel 1 Antal dyr'!Q11:Q21)</f>
        <v>0.26024424479997493</v>
      </c>
      <c r="R34" s="38">
        <f>SUM(R11:R12)*1000000/SUM('Tabel 1 Antal dyr'!R11:R21)</f>
        <v>0.2766282809752455</v>
      </c>
      <c r="S34" s="38">
        <f>SUM(S11:S12)*1000000/SUM('Tabel 1 Antal dyr'!S11:S21)</f>
        <v>0.29169796967586281</v>
      </c>
      <c r="T34" s="38">
        <f>SUM(T11:T12)*1000000/SUM('Tabel 1 Antal dyr'!T11:T21)</f>
        <v>0.30439997788059747</v>
      </c>
      <c r="U34" s="38">
        <f>SUM(U11:U12)*1000000/SUM('Tabel 1 Antal dyr'!U11:U21)</f>
        <v>0.30882570591350517</v>
      </c>
      <c r="V34" s="38">
        <f>SUM(V11:V12)*1000000/SUM('Tabel 1 Antal dyr'!V11:V21)</f>
        <v>0.31338632657309301</v>
      </c>
      <c r="W34" s="38">
        <f>SUM(W11:W12)*1000000/SUM('Tabel 1 Antal dyr'!W11:W21)</f>
        <v>0.31099073655778797</v>
      </c>
      <c r="X34" s="38">
        <f>SUM(X11:X12)*1000000/SUM('Tabel 1 Antal dyr'!X11:X21)</f>
        <v>0.31134449987407925</v>
      </c>
      <c r="Y34" s="38">
        <f>SUM(Y11:Y12)*1000000/SUM('Tabel 1 Antal dyr'!Y11:Y21)</f>
        <v>0.31777694306813642</v>
      </c>
      <c r="Z34" s="38">
        <f>SUM(Z11:Z12)*1000000/SUM('Tabel 1 Antal dyr'!Z11:Z21)</f>
        <v>0.32194473422306547</v>
      </c>
      <c r="AA34" s="38">
        <f>SUM(AA11:AA12)*1000000/SUM('Tabel 1 Antal dyr'!AA11:AA21)</f>
        <v>0.32701784235599674</v>
      </c>
      <c r="AB34" s="38">
        <f>SUM(AB11:AB12)*1000000/SUM('Tabel 1 Antal dyr'!AB11:AB21)</f>
        <v>0.32895226614636774</v>
      </c>
      <c r="AC34" s="38">
        <f>SUM(AC11:AC12)*1000000/SUM('Tabel 1 Antal dyr'!AC11:AC21)</f>
        <v>0.33240216150024787</v>
      </c>
      <c r="AD34" s="38">
        <f>SUM(AD11:AD12)*1000000/SUM('Tabel 1 Antal dyr'!AD11:AD21)</f>
        <v>0.33326948094079573</v>
      </c>
      <c r="AE34" s="38">
        <f>SUM(AE11:AE12)*1000000/SUM('Tabel 1 Antal dyr'!AE11:AE21)</f>
        <v>0.33525433436755508</v>
      </c>
      <c r="AF34" s="38">
        <f>SUM(AF11:AF12)*1000000/SUM('Tabel 1 Antal dyr'!AF11:AF21)</f>
        <v>0.34004550461717958</v>
      </c>
      <c r="AG34" s="38">
        <f>SUM(AG11:AG12)*1000000/SUM('Tabel 1 Antal dyr'!AG11:AG21)</f>
        <v>0.345202443267699</v>
      </c>
      <c r="AH34" s="38">
        <f>SUM(AH11:AH12)*1000000/SUM('Tabel 1 Antal dyr'!AH11:AH21)</f>
        <v>0.34658241418057012</v>
      </c>
      <c r="AI34" s="38">
        <f>SUM(AI11:AI12)*1000000/SUM('Tabel 1 Antal dyr'!AI11:AI21)</f>
        <v>0.33869959586217485</v>
      </c>
      <c r="AJ34" s="38">
        <f>SUM(AJ11:AJ12)*1000000/SUM('Tabel 1 Antal dyr'!AJ11:AJ21)</f>
        <v>0.33963363027103344</v>
      </c>
      <c r="AK34" s="39">
        <f>SUM(AK11:AK12)*1000000/SUM('Tabel 1 Antal dyr'!AK11:AK21)</f>
        <v>0.32320094877638772</v>
      </c>
      <c r="AL34" s="39">
        <f>SUM(AL11:AL12)*1000000/SUM('Tabel 1 Antal dyr'!AL11:AL21)</f>
        <v>0.32719392862633417</v>
      </c>
      <c r="AM34" s="39">
        <f>SUM(AM11:AM12)*1000000/SUM('Tabel 1 Antal dyr'!AM11:AM21)</f>
        <v>0.31858666923097867</v>
      </c>
      <c r="AN34" s="39">
        <f>SUM(AN11:AN12)*1000000/SUM('Tabel 1 Antal dyr'!AN11:AN21)</f>
        <v>0.30885432303904115</v>
      </c>
      <c r="AO34" s="39">
        <f>SUM(AO11:AO12)*1000000/SUM('Tabel 1 Antal dyr'!AO11:AO21)</f>
        <v>0.29996568344642499</v>
      </c>
      <c r="AP34" s="39">
        <f>SUM(AP11:AP12)*1000000/SUM('Tabel 1 Antal dyr'!AP11:AP21)</f>
        <v>0.29181606769039126</v>
      </c>
      <c r="AQ34" s="39">
        <f>SUM(AQ11:AQ12)*1000000/SUM('Tabel 1 Antal dyr'!AQ11:AQ21)</f>
        <v>0.28306867547698311</v>
      </c>
      <c r="AR34" s="39">
        <f>SUM(AR11:AR12)*1000000/SUM('Tabel 1 Antal dyr'!AR11:AR21)</f>
        <v>0.27942978860977802</v>
      </c>
      <c r="AS34" s="39">
        <f>SUM(AS11:AS12)*1000000/SUM('Tabel 1 Antal dyr'!AS11:AS21)</f>
        <v>0.27627331358598628</v>
      </c>
      <c r="AT34" s="39">
        <f>SUM(AT11:AT12)*1000000/SUM('Tabel 1 Antal dyr'!AT11:AT21)</f>
        <v>0.27324604715717837</v>
      </c>
      <c r="AU34" s="39">
        <f>SUM(AU11:AU12)*1000000/SUM('Tabel 1 Antal dyr'!AU11:AU21)</f>
        <v>0.27041688617514281</v>
      </c>
      <c r="AV34" s="39">
        <f>SUM(AV11:AV12)*1000000/SUM('Tabel 1 Antal dyr'!AV11:AV21)</f>
        <v>0.26822224643813269</v>
      </c>
      <c r="AW34" s="39">
        <f>SUM(AW11:AW12)*1000000/SUM('Tabel 1 Antal dyr'!AW11:AW21)</f>
        <v>0.26621666563405422</v>
      </c>
      <c r="AX34" s="39">
        <f>SUM(AX11:AX12)*1000000/SUM('Tabel 1 Antal dyr'!AX11:AX21)</f>
        <v>0.26442389037955749</v>
      </c>
      <c r="AY34" s="39">
        <f>SUM(AY11:AY12)*1000000/SUM('Tabel 1 Antal dyr'!AY11:AY21)</f>
        <v>0.2623344775874194</v>
      </c>
      <c r="AZ34" s="39">
        <f>SUM(AZ11:AZ12)*1000000/SUM('Tabel 1 Antal dyr'!AZ11:AZ21)</f>
        <v>0.26071298637578777</v>
      </c>
      <c r="BA34" s="39">
        <f>SUM(BA11:BA12)*1000000/SUM('Tabel 1 Antal dyr'!BA11:BA21)</f>
        <v>0.25866077027827644</v>
      </c>
      <c r="BB34" s="39">
        <f>SUM(BB11:BB12)*1000000/SUM('Tabel 1 Antal dyr'!BB11:BB21)</f>
        <v>0.25678351199920851</v>
      </c>
      <c r="BC34" s="39">
        <f>SUM(BC11:BC12)*1000000/SUM('Tabel 1 Antal dyr'!BC11:BC21)</f>
        <v>0.25524148756267151</v>
      </c>
      <c r="BD34" s="39">
        <f>SUM(BD11:BD12)*1000000/SUM('Tabel 1 Antal dyr'!BD11:BD21)</f>
        <v>0.25338893974641041</v>
      </c>
      <c r="BE34" s="39">
        <f>SUM(BE11:BE12)*1000000/SUM('Tabel 1 Antal dyr'!BE11:BE21)</f>
        <v>0.25188135371252107</v>
      </c>
      <c r="BF34" s="39">
        <f>SUM(BF11:BF12)*1000000/SUM('Tabel 1 Antal dyr'!BF11:BF21)</f>
        <v>0.2500764315137583</v>
      </c>
      <c r="BG34" s="39">
        <f>SUM(BG11:BG12)*1000000/SUM('Tabel 1 Antal dyr'!BG11:BG21)</f>
        <v>0.24860390691735706</v>
      </c>
      <c r="BH34" s="39">
        <f>SUM(BH11:BH12)*1000000/SUM('Tabel 1 Antal dyr'!BH11:BH21)</f>
        <v>0.24681384520946872</v>
      </c>
      <c r="BI34" s="39">
        <f>SUM(BI11:BI12)*1000000/SUM('Tabel 1 Antal dyr'!BI11:BI21)</f>
        <v>0.2451617055521263</v>
      </c>
      <c r="BJ34" s="39">
        <f>SUM(BJ11:BJ12)*1000000/SUM('Tabel 1 Antal dyr'!BJ11:BJ21)</f>
        <v>0.24381191139159031</v>
      </c>
      <c r="BK34" s="39">
        <f>SUM(BK11:BK12)*1000000/SUM('Tabel 1 Antal dyr'!BK11:BK21)</f>
        <v>0.2421462190556396</v>
      </c>
    </row>
    <row r="35" spans="1:63" x14ac:dyDescent="0.25">
      <c r="A35" s="25" t="s">
        <v>225</v>
      </c>
      <c r="B35" s="25"/>
      <c r="C35" s="38">
        <f>C13*1000000/SUM('Tabel 1 Antal dyr'!C33:C34)</f>
        <v>4.527889813887577E-2</v>
      </c>
      <c r="D35" s="38">
        <f>D13*1000000/SUM('Tabel 1 Antal dyr'!D33:D34)</f>
        <v>5.1923044555612696E-2</v>
      </c>
      <c r="E35" s="38">
        <f>E13*1000000/SUM('Tabel 1 Antal dyr'!E33:E34)</f>
        <v>4.9431847241762299E-2</v>
      </c>
      <c r="F35" s="38">
        <f>F13*1000000/SUM('Tabel 1 Antal dyr'!F33:F34)</f>
        <v>4.2170837733082868E-2</v>
      </c>
      <c r="G35" s="38">
        <f>G13*1000000/SUM('Tabel 1 Antal dyr'!G33:G34)</f>
        <v>3.782971510478092E-2</v>
      </c>
      <c r="H35" s="38">
        <f>H13*1000000/SUM('Tabel 1 Antal dyr'!H33:H34)</f>
        <v>3.7799333842353469E-2</v>
      </c>
      <c r="I35" s="38">
        <f>I13*1000000/SUM('Tabel 1 Antal dyr'!I33:I34)</f>
        <v>4.3620615264187867E-2</v>
      </c>
      <c r="J35" s="38">
        <f>J13*1000000/SUM('Tabel 1 Antal dyr'!J33:J34)</f>
        <v>4.4064650134343471E-2</v>
      </c>
      <c r="K35" s="38">
        <f>K13*1000000/SUM('Tabel 1 Antal dyr'!K33:K34)</f>
        <v>4.5912861704912308E-2</v>
      </c>
      <c r="L35" s="38">
        <f>L13*1000000/SUM('Tabel 1 Antal dyr'!L33:L34)</f>
        <v>4.7635965602177949E-2</v>
      </c>
      <c r="M35" s="38">
        <f>M13*1000000/SUM('Tabel 1 Antal dyr'!M33:M34)</f>
        <v>4.9839679623287676E-2</v>
      </c>
      <c r="N35" s="38">
        <f>N13*1000000/SUM('Tabel 1 Antal dyr'!N33:N34)</f>
        <v>5.1141548431636444E-2</v>
      </c>
      <c r="O35" s="38">
        <f>O13*1000000/SUM('Tabel 1 Antal dyr'!O33:O34)</f>
        <v>4.9376953130196855E-2</v>
      </c>
      <c r="P35" s="38">
        <f>P13*1000000/SUM('Tabel 1 Antal dyr'!P33:P34)</f>
        <v>4.9479732958230785E-2</v>
      </c>
      <c r="Q35" s="38">
        <f>Q13*1000000/SUM('Tabel 1 Antal dyr'!Q33:Q34)</f>
        <v>4.9370386470925488E-2</v>
      </c>
      <c r="R35" s="38">
        <f>R13*1000000/SUM('Tabel 1 Antal dyr'!R33:R34)</f>
        <v>4.8851420084200611E-2</v>
      </c>
      <c r="S35" s="38">
        <f>S13*1000000/SUM('Tabel 1 Antal dyr'!S33:S34)</f>
        <v>4.8118449137745184E-2</v>
      </c>
      <c r="T35" s="38">
        <f>T13*1000000/SUM('Tabel 1 Antal dyr'!T33:T34)</f>
        <v>4.5407569510981696E-2</v>
      </c>
      <c r="U35" s="38">
        <f>U13*1000000/SUM('Tabel 1 Antal dyr'!U33:U34)</f>
        <v>4.2049304936918594E-2</v>
      </c>
      <c r="V35" s="38">
        <f>V13*1000000/SUM('Tabel 1 Antal dyr'!V33:V34)</f>
        <v>4.4123722515822097E-2</v>
      </c>
      <c r="W35" s="38">
        <f>W13*1000000/SUM('Tabel 1 Antal dyr'!W33:W34)</f>
        <v>4.5431664865144911E-2</v>
      </c>
      <c r="X35" s="38">
        <f>X13*1000000/SUM('Tabel 1 Antal dyr'!X33:X34)</f>
        <v>4.0963504172035384E-2</v>
      </c>
      <c r="Y35" s="38">
        <f>Y13*1000000/SUM('Tabel 1 Antal dyr'!Y33:Y34)</f>
        <v>3.9783419741636634E-2</v>
      </c>
      <c r="Z35" s="38">
        <f>Z13*1000000/SUM('Tabel 1 Antal dyr'!Z33:Z34)</f>
        <v>4.000531993556853E-2</v>
      </c>
      <c r="AA35" s="38">
        <f>AA13*1000000/SUM('Tabel 1 Antal dyr'!AA33:AA34)</f>
        <v>3.9920774418916824E-2</v>
      </c>
      <c r="AB35" s="38">
        <f>AB13*1000000/SUM('Tabel 1 Antal dyr'!AB33:AB34)</f>
        <v>3.6939562597457745E-2</v>
      </c>
      <c r="AC35" s="38">
        <f>AC13*1000000/SUM('Tabel 1 Antal dyr'!AC33:AC34)</f>
        <v>3.4877080547661268E-2</v>
      </c>
      <c r="AD35" s="38">
        <f>AD13*1000000/SUM('Tabel 1 Antal dyr'!AD33:AD34)</f>
        <v>3.2982790828955603E-2</v>
      </c>
      <c r="AE35" s="38">
        <f>AE13*1000000/SUM('Tabel 1 Antal dyr'!AE33:AE34)</f>
        <v>3.2052764271699966E-2</v>
      </c>
      <c r="AF35" s="38">
        <f>AF13*1000000/SUM('Tabel 1 Antal dyr'!AF33:AF34)</f>
        <v>3.4316239731985894E-2</v>
      </c>
      <c r="AG35" s="38">
        <f>AG13*1000000/SUM('Tabel 1 Antal dyr'!AG33:AG34)</f>
        <v>3.0212447820490835E-2</v>
      </c>
      <c r="AH35" s="38">
        <f>AH13*1000000/SUM('Tabel 1 Antal dyr'!AH33:AH34)</f>
        <v>2.956045618054267E-2</v>
      </c>
      <c r="AI35" s="38">
        <f>AI13*1000000/SUM('Tabel 1 Antal dyr'!AI33:AI34)</f>
        <v>2.8686726900423301E-2</v>
      </c>
      <c r="AJ35" s="38">
        <f>AJ13*1000000/SUM('Tabel 1 Antal dyr'!AJ33:AJ34)</f>
        <v>2.8706501957817682E-2</v>
      </c>
      <c r="AK35" s="39">
        <f>AK13*1000000/SUM('Tabel 1 Antal dyr'!AK33:AK34)</f>
        <v>2.8706501957817682E-2</v>
      </c>
      <c r="AL35" s="39">
        <f>AL13*1000000/SUM('Tabel 1 Antal dyr'!AL33:AL34)</f>
        <v>2.8706501957817682E-2</v>
      </c>
      <c r="AM35" s="39">
        <f>AM13*1000000/SUM('Tabel 1 Antal dyr'!AM33:AM34)</f>
        <v>2.8706501957817682E-2</v>
      </c>
      <c r="AN35" s="39">
        <f>AN13*1000000/SUM('Tabel 1 Antal dyr'!AN33:AN34)</f>
        <v>2.8706501957817682E-2</v>
      </c>
      <c r="AO35" s="39">
        <f>AO13*1000000/SUM('Tabel 1 Antal dyr'!AO33:AO34)</f>
        <v>2.8706501957817682E-2</v>
      </c>
      <c r="AP35" s="39">
        <f>AP13*1000000/SUM('Tabel 1 Antal dyr'!AP33:AP34)</f>
        <v>2.8706501957817682E-2</v>
      </c>
      <c r="AQ35" s="39">
        <f>AQ13*1000000/SUM('Tabel 1 Antal dyr'!AQ33:AQ34)</f>
        <v>2.8706501957817682E-2</v>
      </c>
      <c r="AR35" s="39">
        <f>AR13*1000000/SUM('Tabel 1 Antal dyr'!AR33:AR34)</f>
        <v>2.8706501957817682E-2</v>
      </c>
      <c r="AS35" s="39">
        <f>AS13*1000000/SUM('Tabel 1 Antal dyr'!AS33:AS34)</f>
        <v>2.8706501957817682E-2</v>
      </c>
      <c r="AT35" s="39">
        <f>AT13*1000000/SUM('Tabel 1 Antal dyr'!AT33:AT34)</f>
        <v>2.8706501957817682E-2</v>
      </c>
      <c r="AU35" s="39">
        <f>AU13*1000000/SUM('Tabel 1 Antal dyr'!AU33:AU34)</f>
        <v>2.8706501957817682E-2</v>
      </c>
      <c r="AV35" s="39">
        <f>AV13*1000000/SUM('Tabel 1 Antal dyr'!AV33:AV34)</f>
        <v>2.8706501957817682E-2</v>
      </c>
      <c r="AW35" s="39">
        <f>AW13*1000000/SUM('Tabel 1 Antal dyr'!AW33:AW34)</f>
        <v>2.8706501957817682E-2</v>
      </c>
      <c r="AX35" s="39">
        <f>AX13*1000000/SUM('Tabel 1 Antal dyr'!AX33:AX34)</f>
        <v>2.8706501957817682E-2</v>
      </c>
      <c r="AY35" s="39">
        <f>AY13*1000000/SUM('Tabel 1 Antal dyr'!AY33:AY34)</f>
        <v>2.8706501957817682E-2</v>
      </c>
      <c r="AZ35" s="39">
        <f>AZ13*1000000/SUM('Tabel 1 Antal dyr'!AZ33:AZ34)</f>
        <v>2.8706501957817682E-2</v>
      </c>
      <c r="BA35" s="39">
        <f>BA13*1000000/SUM('Tabel 1 Antal dyr'!BA33:BA34)</f>
        <v>2.8706501957817682E-2</v>
      </c>
      <c r="BB35" s="39">
        <f>BB13*1000000/SUM('Tabel 1 Antal dyr'!BB33:BB34)</f>
        <v>2.8706501957817682E-2</v>
      </c>
      <c r="BC35" s="39">
        <f>BC13*1000000/SUM('Tabel 1 Antal dyr'!BC33:BC34)</f>
        <v>2.8706501957817682E-2</v>
      </c>
      <c r="BD35" s="39">
        <f>BD13*1000000/SUM('Tabel 1 Antal dyr'!BD33:BD34)</f>
        <v>2.8706501957817682E-2</v>
      </c>
      <c r="BE35" s="39">
        <f>BE13*1000000/SUM('Tabel 1 Antal dyr'!BE33:BE34)</f>
        <v>2.8706501957817682E-2</v>
      </c>
      <c r="BF35" s="39">
        <f>BF13*1000000/SUM('Tabel 1 Antal dyr'!BF33:BF34)</f>
        <v>2.8706501957817682E-2</v>
      </c>
      <c r="BG35" s="39">
        <f>BG13*1000000/SUM('Tabel 1 Antal dyr'!BG33:BG34)</f>
        <v>2.8706501957817682E-2</v>
      </c>
      <c r="BH35" s="39">
        <f>BH13*1000000/SUM('Tabel 1 Antal dyr'!BH33:BH34)</f>
        <v>2.8706501957817682E-2</v>
      </c>
      <c r="BI35" s="39">
        <f>BI13*1000000/SUM('Tabel 1 Antal dyr'!BI33:BI34)</f>
        <v>2.8706501957817682E-2</v>
      </c>
      <c r="BJ35" s="39">
        <f>BJ13*1000000/SUM('Tabel 1 Antal dyr'!BJ33:BJ34)</f>
        <v>2.8706501957817682E-2</v>
      </c>
      <c r="BK35" s="39">
        <f>BK13*1000000/SUM('Tabel 1 Antal dyr'!BK33:BK34)</f>
        <v>2.8706501957817682E-2</v>
      </c>
    </row>
    <row r="36" spans="1:63" x14ac:dyDescent="0.25">
      <c r="A36" s="25" t="s">
        <v>2</v>
      </c>
      <c r="B36" s="25"/>
      <c r="C36" s="38">
        <f>SUM(C14:C15)*1000000/'Tabel 1 Antal dyr'!C22</f>
        <v>0.3621877568189743</v>
      </c>
      <c r="D36" s="38">
        <f>SUM(D14:D15)*1000000/'Tabel 1 Antal dyr'!D22</f>
        <v>0.36790227659294611</v>
      </c>
      <c r="E36" s="38">
        <f>SUM(E14:E15)*1000000/'Tabel 1 Antal dyr'!E22</f>
        <v>0.37369027764120805</v>
      </c>
      <c r="F36" s="38">
        <f>SUM(F14:F15)*1000000/'Tabel 1 Antal dyr'!F22</f>
        <v>0.38071253704182967</v>
      </c>
      <c r="G36" s="38">
        <f>SUM(G14:G15)*1000000/'Tabel 1 Antal dyr'!G22</f>
        <v>0.38514970334087961</v>
      </c>
      <c r="H36" s="38">
        <f>SUM(H14:H15)*1000000/'Tabel 1 Antal dyr'!H22</f>
        <v>0.40322019886733534</v>
      </c>
      <c r="I36" s="38">
        <f>SUM(I14:I15)*1000000/'Tabel 1 Antal dyr'!I22</f>
        <v>0.4310988740093617</v>
      </c>
      <c r="J36" s="38">
        <f>SUM(J14:J15)*1000000/'Tabel 1 Antal dyr'!J22</f>
        <v>0.46090310136493651</v>
      </c>
      <c r="K36" s="38">
        <f>SUM(K14:K15)*1000000/'Tabel 1 Antal dyr'!K22</f>
        <v>0.49103993476830532</v>
      </c>
      <c r="L36" s="38">
        <f>SUM(L14:L15)*1000000/'Tabel 1 Antal dyr'!L22</f>
        <v>0.53312818843278964</v>
      </c>
      <c r="M36" s="38">
        <f>SUM(M14:M15)*1000000/'Tabel 1 Antal dyr'!M22</f>
        <v>0.54211480526984468</v>
      </c>
      <c r="N36" s="38">
        <f>SUM(N14:N15)*1000000/'Tabel 1 Antal dyr'!N22</f>
        <v>0.55111791210990957</v>
      </c>
      <c r="O36" s="38">
        <f>SUM(O14:O15)*1000000/'Tabel 1 Antal dyr'!O22</f>
        <v>0.54459589992688417</v>
      </c>
      <c r="P36" s="38">
        <f>SUM(P14:P15)*1000000/'Tabel 1 Antal dyr'!P22</f>
        <v>0.55075604180167703</v>
      </c>
      <c r="Q36" s="38">
        <f>SUM(Q14:Q15)*1000000/'Tabel 1 Antal dyr'!Q22</f>
        <v>0.5502707376559719</v>
      </c>
      <c r="R36" s="38">
        <f>SUM(R14:R15)*1000000/'Tabel 1 Antal dyr'!R22</f>
        <v>0.45872001954495034</v>
      </c>
      <c r="S36" s="38">
        <f>SUM(S14:S15)*1000000/'Tabel 1 Antal dyr'!S22</f>
        <v>0.37282386739588402</v>
      </c>
      <c r="T36" s="38">
        <f>SUM(T14:T15)*1000000/'Tabel 1 Antal dyr'!T22</f>
        <v>0.29493094353233318</v>
      </c>
      <c r="U36" s="38">
        <f>SUM(U14:U15)*1000000/'Tabel 1 Antal dyr'!U22</f>
        <v>0.2760672036591133</v>
      </c>
      <c r="V36" s="38">
        <f>SUM(V14:V15)*1000000/'Tabel 1 Antal dyr'!V22</f>
        <v>0.26945408880043664</v>
      </c>
      <c r="W36" s="38">
        <f>SUM(W14:W15)*1000000/'Tabel 1 Antal dyr'!W22</f>
        <v>0.23660926337340349</v>
      </c>
      <c r="X36" s="38">
        <f>SUM(X14:X15)*1000000/'Tabel 1 Antal dyr'!X22</f>
        <v>0.22822250949644907</v>
      </c>
      <c r="Y36" s="38">
        <f>SUM(Y14:Y15)*1000000/'Tabel 1 Antal dyr'!Y22</f>
        <v>0.229599794448554</v>
      </c>
      <c r="Z36" s="38">
        <f>SUM(Z14:Z15)*1000000/'Tabel 1 Antal dyr'!Z22</f>
        <v>0.2317025659518635</v>
      </c>
      <c r="AA36" s="38">
        <f>SUM(AA14:AA15)*1000000/'Tabel 1 Antal dyr'!AA22</f>
        <v>0.22286920758535875</v>
      </c>
      <c r="AB36" s="38">
        <f>SUM(AB14:AB15)*1000000/'Tabel 1 Antal dyr'!AB22</f>
        <v>0.21757132444049967</v>
      </c>
      <c r="AC36" s="38">
        <f>SUM(AC14:AC15)*1000000/'Tabel 1 Antal dyr'!AC22</f>
        <v>0.2147269233647362</v>
      </c>
      <c r="AD36" s="38">
        <f>SUM(AD14:AD15)*1000000/'Tabel 1 Antal dyr'!AD22</f>
        <v>0.21468919932045236</v>
      </c>
      <c r="AE36" s="38">
        <f>SUM(AE14:AE15)*1000000/'Tabel 1 Antal dyr'!AE22</f>
        <v>0.22325784543699864</v>
      </c>
      <c r="AF36" s="38">
        <f>SUM(AF14:AF15)*1000000/'Tabel 1 Antal dyr'!AF22</f>
        <v>0.21768783733694075</v>
      </c>
      <c r="AG36" s="38">
        <f>SUM(AG14:AG15)*1000000/'Tabel 1 Antal dyr'!AG22</f>
        <v>0.20470877479279947</v>
      </c>
      <c r="AH36" s="38">
        <f>SUM(AH14:AH15)*1000000/'Tabel 1 Antal dyr'!AH22</f>
        <v>0.20379041090220054</v>
      </c>
      <c r="AI36" s="38">
        <f>SUM(AI14:AI15)*1000000/'Tabel 1 Antal dyr'!AI22</f>
        <v>0.20072068852205296</v>
      </c>
      <c r="AJ36" s="38">
        <f>SUM(AJ14:AJ15)*1000000/'Tabel 1 Antal dyr'!AJ22</f>
        <v>0.19670233446573163</v>
      </c>
      <c r="AK36" s="39">
        <f>SUM(AK14:AK15)*1000000/'Tabel 1 Antal dyr'!AK22</f>
        <v>0.1783484797938806</v>
      </c>
      <c r="AL36" s="39">
        <f>SUM(AL14:AL15)*1000000/'Tabel 1 Antal dyr'!AL22</f>
        <v>0.17711814219561309</v>
      </c>
      <c r="AM36" s="39">
        <f>SUM(AM14:AM15)*1000000/'Tabel 1 Antal dyr'!AM22</f>
        <v>0.17256423916961305</v>
      </c>
      <c r="AN36" s="39">
        <f>SUM(AN14:AN15)*1000000/'Tabel 1 Antal dyr'!AN22</f>
        <v>0.16755185025455485</v>
      </c>
      <c r="AO36" s="39">
        <f>SUM(AO14:AO15)*1000000/'Tabel 1 Antal dyr'!AO22</f>
        <v>0.16298014746381073</v>
      </c>
      <c r="AP36" s="39">
        <f>SUM(AP14:AP15)*1000000/'Tabel 1 Antal dyr'!AP22</f>
        <v>0.15908159259603483</v>
      </c>
      <c r="AQ36" s="39">
        <f>SUM(AQ14:AQ15)*1000000/'Tabel 1 Antal dyr'!AQ22</f>
        <v>0.15473370402643685</v>
      </c>
      <c r="AR36" s="39">
        <f>SUM(AR14:AR15)*1000000/'Tabel 1 Antal dyr'!AR22</f>
        <v>0.15099753157779297</v>
      </c>
      <c r="AS36" s="39">
        <f>SUM(AS14:AS15)*1000000/'Tabel 1 Antal dyr'!AS22</f>
        <v>0.14706694863771594</v>
      </c>
      <c r="AT36" s="39">
        <f>SUM(AT14:AT15)*1000000/'Tabel 1 Antal dyr'!AT22</f>
        <v>0.14369765764755893</v>
      </c>
      <c r="AU36" s="39">
        <f>SUM(AU14:AU15)*1000000/'Tabel 1 Antal dyr'!AU22</f>
        <v>0.14053238386772568</v>
      </c>
      <c r="AV36" s="39">
        <f>SUM(AV14:AV15)*1000000/'Tabel 1 Antal dyr'!AV22</f>
        <v>0.13782267318178484</v>
      </c>
      <c r="AW36" s="39">
        <f>SUM(AW14:AW15)*1000000/'Tabel 1 Antal dyr'!AW22</f>
        <v>0.13511595226537038</v>
      </c>
      <c r="AX36" s="39">
        <f>SUM(AX14:AX15)*1000000/'Tabel 1 Antal dyr'!AX22</f>
        <v>0.13236255881135051</v>
      </c>
      <c r="AY36" s="39">
        <f>SUM(AY14:AY15)*1000000/'Tabel 1 Antal dyr'!AY22</f>
        <v>0.12972597770696148</v>
      </c>
      <c r="AZ36" s="39">
        <f>SUM(AZ14:AZ15)*1000000/'Tabel 1 Antal dyr'!AZ22</f>
        <v>0.12701125743029182</v>
      </c>
      <c r="BA36" s="39">
        <f>SUM(BA14:BA15)*1000000/'Tabel 1 Antal dyr'!BA22</f>
        <v>0.12420973897566644</v>
      </c>
      <c r="BB36" s="39">
        <f>SUM(BB14:BB15)*1000000/'Tabel 1 Antal dyr'!BB22</f>
        <v>0.12227670715376852</v>
      </c>
      <c r="BC36" s="39">
        <f>SUM(BC14:BC15)*1000000/'Tabel 1 Antal dyr'!BC22</f>
        <v>0.12044153669456387</v>
      </c>
      <c r="BD36" s="39">
        <f>SUM(BD14:BD15)*1000000/'Tabel 1 Antal dyr'!BD22</f>
        <v>0.11857168564712214</v>
      </c>
      <c r="BE36" s="39">
        <f>SUM(BE14:BE15)*1000000/'Tabel 1 Antal dyr'!BE22</f>
        <v>0.11663660175154193</v>
      </c>
      <c r="BF36" s="39">
        <f>SUM(BF14:BF15)*1000000/'Tabel 1 Antal dyr'!BF22</f>
        <v>0.11484948978224767</v>
      </c>
      <c r="BG36" s="39">
        <f>SUM(BG14:BG15)*1000000/'Tabel 1 Antal dyr'!BG22</f>
        <v>0.11298594223962566</v>
      </c>
      <c r="BH36" s="39">
        <f>SUM(BH14:BH15)*1000000/'Tabel 1 Antal dyr'!BH22</f>
        <v>0.11091124155541086</v>
      </c>
      <c r="BI36" s="39">
        <f>SUM(BI14:BI15)*1000000/'Tabel 1 Antal dyr'!BI22</f>
        <v>0.1096615838585308</v>
      </c>
      <c r="BJ36" s="39">
        <f>SUM(BJ14:BJ15)*1000000/'Tabel 1 Antal dyr'!BJ22</f>
        <v>0.10834357828221157</v>
      </c>
      <c r="BK36" s="39">
        <f>SUM(BK14:BK15)*1000000/'Tabel 1 Antal dyr'!BK22</f>
        <v>0.10710056393377419</v>
      </c>
    </row>
    <row r="37" spans="1:63" x14ac:dyDescent="0.25">
      <c r="A37" s="25" t="s">
        <v>3</v>
      </c>
      <c r="B37" s="25"/>
      <c r="C37" s="37">
        <f>SUM(C16:C17)*1000000/'Tabel 1 Antal dyr'!C23</f>
        <v>9.2508467860939053E-3</v>
      </c>
      <c r="D37" s="37">
        <f>SUM(D16:D17)*1000000/'Tabel 1 Antal dyr'!D23</f>
        <v>9.1162028566510005E-3</v>
      </c>
      <c r="E37" s="37">
        <f>SUM(E16:E17)*1000000/'Tabel 1 Antal dyr'!E23</f>
        <v>8.9814999999999999E-3</v>
      </c>
      <c r="F37" s="37">
        <f>SUM(F16:F17)*1000000/'Tabel 1 Antal dyr'!F23</f>
        <v>9.1023625006556273E-3</v>
      </c>
      <c r="G37" s="37">
        <f>SUM(G16:G17)*1000000/'Tabel 1 Antal dyr'!G23</f>
        <v>9.0823228573224633E-3</v>
      </c>
      <c r="H37" s="37">
        <f>SUM(H16:H17)*1000000/'Tabel 1 Antal dyr'!H23</f>
        <v>9.2327910724998921E-3</v>
      </c>
      <c r="I37" s="37">
        <f>SUM(I16:I17)*1000000/'Tabel 1 Antal dyr'!I23</f>
        <v>9.4387267869228148E-3</v>
      </c>
      <c r="J37" s="37">
        <f>SUM(J16:J17)*1000000/'Tabel 1 Antal dyr'!J23</f>
        <v>9.548455714800291E-3</v>
      </c>
      <c r="K37" s="37">
        <f>SUM(K16:K17)*1000000/'Tabel 1 Antal dyr'!K23</f>
        <v>9.6082210697530299E-3</v>
      </c>
      <c r="L37" s="37">
        <f>SUM(L16:L17)*1000000/'Tabel 1 Antal dyr'!L23</f>
        <v>9.7114285711532942E-3</v>
      </c>
      <c r="M37" s="37">
        <f>SUM(M16:M17)*1000000/'Tabel 1 Antal dyr'!M23</f>
        <v>9.7114285693641229E-3</v>
      </c>
      <c r="N37" s="37">
        <f>SUM(N16:N17)*1000000/'Tabel 1 Antal dyr'!N23</f>
        <v>9.7114285709007687E-3</v>
      </c>
      <c r="O37" s="37">
        <f>SUM(O16:O17)*1000000/'Tabel 1 Antal dyr'!O23</f>
        <v>9.8338035695768027E-3</v>
      </c>
      <c r="P37" s="37">
        <f>SUM(P16:P17)*1000000/'Tabel 1 Antal dyr'!P23</f>
        <v>8.8009821443973575E-3</v>
      </c>
      <c r="Q37" s="37">
        <f>SUM(Q16:Q17)*1000000/'Tabel 1 Antal dyr'!Q23</f>
        <v>9.5890535731652359E-3</v>
      </c>
      <c r="R37" s="37">
        <f>SUM(R16:R17)*1000000/'Tabel 1 Antal dyr'!R23</f>
        <v>8.0335632136728508E-3</v>
      </c>
      <c r="S37" s="37">
        <f>SUM(S16:S17)*1000000/'Tabel 1 Antal dyr'!S23</f>
        <v>5.7452328213467158E-3</v>
      </c>
      <c r="T37" s="37">
        <f>SUM(T16:T17)*1000000/'Tabel 1 Antal dyr'!T23</f>
        <v>5.6432317864396168E-3</v>
      </c>
      <c r="U37" s="37">
        <f>SUM(U16:U17)*1000000/'Tabel 1 Antal dyr'!U23</f>
        <v>5.4600660717748165E-3</v>
      </c>
      <c r="V37" s="37">
        <f>SUM(V16:V17)*1000000/'Tabel 1 Antal dyr'!V23</f>
        <v>4.7492657147449819E-3</v>
      </c>
      <c r="W37" s="37">
        <f>SUM(W16:W17)*1000000/'Tabel 1 Antal dyr'!W23</f>
        <v>4.5630200005165131E-3</v>
      </c>
      <c r="X37" s="37">
        <f>SUM(X16:X17)*1000000/'Tabel 1 Antal dyr'!X23</f>
        <v>4.311615000760812E-3</v>
      </c>
      <c r="Y37" s="37">
        <f>SUM(Y16:Y17)*1000000/'Tabel 1 Antal dyr'!Y23</f>
        <v>4.435105715063602E-3</v>
      </c>
      <c r="Z37" s="37">
        <f>SUM(Z16:Z17)*1000000/'Tabel 1 Antal dyr'!Z23</f>
        <v>4.3111082146437378E-3</v>
      </c>
      <c r="AA37" s="37">
        <f>SUM(AA16:AA17)*1000000/'Tabel 1 Antal dyr'!AA23</f>
        <v>4.3280285715519961E-3</v>
      </c>
      <c r="AB37" s="37">
        <f>SUM(AB16:AB17)*1000000/'Tabel 1 Antal dyr'!AB23</f>
        <v>4.2230571428729744E-3</v>
      </c>
      <c r="AC37" s="37">
        <f>SUM(AC16:AC17)*1000000/'Tabel 1 Antal dyr'!AC23</f>
        <v>4.1244657143952703E-3</v>
      </c>
      <c r="AD37" s="37">
        <f>SUM(AD16:AD17)*1000000/'Tabel 1 Antal dyr'!AD23</f>
        <v>4.075248571453683E-3</v>
      </c>
      <c r="AE37" s="37">
        <f>SUM(AE16:AE17)*1000000/'Tabel 1 Antal dyr'!AE23</f>
        <v>4.5674199997311283E-3</v>
      </c>
      <c r="AF37" s="37">
        <f>SUM(AF16:AF17)*1000000/'Tabel 1 Antal dyr'!AF23</f>
        <v>4.4285207611217282E-3</v>
      </c>
      <c r="AG37" s="37">
        <f>SUM(AG16:AG17)*1000000/'Tabel 1 Antal dyr'!AG23</f>
        <v>4.086449222715182E-3</v>
      </c>
      <c r="AH37" s="37">
        <f>SUM(AH16:AH17)*1000000/'Tabel 1 Antal dyr'!AH23</f>
        <v>3.2697645558903252E-3</v>
      </c>
      <c r="AI37" s="37">
        <f>SUM(AI16:AI17)*1000000/'Tabel 1 Antal dyr'!AI23</f>
        <v>3.151676549877731E-3</v>
      </c>
      <c r="AJ37" s="37">
        <f>SUM(AJ16:AJ17)*1000000/'Tabel 1 Antal dyr'!AJ23</f>
        <v>2.9952261431358965E-3</v>
      </c>
      <c r="AK37" s="46">
        <f>SUM(AK16:AK17)*1000000/'Tabel 1 Antal dyr'!AK23</f>
        <v>2.3538698576547421E-3</v>
      </c>
      <c r="AL37" s="46">
        <f>SUM(AL16:AL17)*1000000/'Tabel 1 Antal dyr'!AL23</f>
        <v>2.4409801628334977E-3</v>
      </c>
      <c r="AM37" s="46">
        <f>SUM(AM16:AM17)*1000000/'Tabel 1 Antal dyr'!AM23</f>
        <v>2.3933578597859296E-3</v>
      </c>
      <c r="AN37" s="46">
        <f>SUM(AN16:AN17)*1000000/'Tabel 1 Antal dyr'!AN23</f>
        <v>2.268682674843698E-3</v>
      </c>
      <c r="AO37" s="46">
        <f>SUM(AO16:AO17)*1000000/'Tabel 1 Antal dyr'!AO23</f>
        <v>2.2350467497679843E-3</v>
      </c>
      <c r="AP37" s="46">
        <f>SUM(AP16:AP17)*1000000/'Tabel 1 Antal dyr'!AP23</f>
        <v>2.167897524864475E-3</v>
      </c>
      <c r="AQ37" s="46">
        <f>SUM(AQ16:AQ17)*1000000/'Tabel 1 Antal dyr'!AQ23</f>
        <v>2.1428275931984066E-3</v>
      </c>
      <c r="AR37" s="46">
        <f>SUM(AR16:AR17)*1000000/'Tabel 1 Antal dyr'!AR23</f>
        <v>2.0305460453253154E-3</v>
      </c>
      <c r="AS37" s="46">
        <f>SUM(AS16:AS17)*1000000/'Tabel 1 Antal dyr'!AS23</f>
        <v>1.9383971883600041E-3</v>
      </c>
      <c r="AT37" s="46">
        <f>SUM(AT16:AT17)*1000000/'Tabel 1 Antal dyr'!AT23</f>
        <v>1.8563290818689737E-3</v>
      </c>
      <c r="AU37" s="46">
        <f>SUM(AU16:AU17)*1000000/'Tabel 1 Antal dyr'!AU23</f>
        <v>1.7792299042204028E-3</v>
      </c>
      <c r="AV37" s="46">
        <f>SUM(AV16:AV17)*1000000/'Tabel 1 Antal dyr'!AV23</f>
        <v>1.7304499808433104E-3</v>
      </c>
      <c r="AW37" s="46">
        <f>SUM(AW16:AW17)*1000000/'Tabel 1 Antal dyr'!AW23</f>
        <v>1.7336985918421442E-3</v>
      </c>
      <c r="AX37" s="46">
        <f>SUM(AX16:AX17)*1000000/'Tabel 1 Antal dyr'!AX23</f>
        <v>1.683794113790817E-3</v>
      </c>
      <c r="AY37" s="46">
        <f>SUM(AY16:AY17)*1000000/'Tabel 1 Antal dyr'!AY23</f>
        <v>1.683921561085477E-3</v>
      </c>
      <c r="AZ37" s="46">
        <f>SUM(AZ16:AZ17)*1000000/'Tabel 1 Antal dyr'!AZ23</f>
        <v>1.6358631473752277E-3</v>
      </c>
      <c r="BA37" s="46">
        <f>SUM(BA16:BA17)*1000000/'Tabel 1 Antal dyr'!BA23</f>
        <v>1.6332604273845354E-3</v>
      </c>
      <c r="BB37" s="46">
        <f>SUM(BB16:BB17)*1000000/'Tabel 1 Antal dyr'!BB23</f>
        <v>1.5736925334311779E-3</v>
      </c>
      <c r="BC37" s="46">
        <f>SUM(BC16:BC17)*1000000/'Tabel 1 Antal dyr'!BC23</f>
        <v>1.5644905564709255E-3</v>
      </c>
      <c r="BD37" s="46">
        <f>SUM(BD16:BD17)*1000000/'Tabel 1 Antal dyr'!BD23</f>
        <v>1.5087129650054026E-3</v>
      </c>
      <c r="BE37" s="46">
        <f>SUM(BE16:BE17)*1000000/'Tabel 1 Antal dyr'!BE23</f>
        <v>1.4503752135335303E-3</v>
      </c>
      <c r="BF37" s="46">
        <f>SUM(BF16:BF17)*1000000/'Tabel 1 Antal dyr'!BF23</f>
        <v>1.440651393971539E-3</v>
      </c>
      <c r="BG37" s="46">
        <f>SUM(BG16:BG17)*1000000/'Tabel 1 Antal dyr'!BG23</f>
        <v>1.3855604772008148E-3</v>
      </c>
      <c r="BH37" s="46">
        <f>SUM(BH16:BH17)*1000000/'Tabel 1 Antal dyr'!BH23</f>
        <v>1.3278760328331695E-3</v>
      </c>
      <c r="BI37" s="46">
        <f>SUM(BI16:BI17)*1000000/'Tabel 1 Antal dyr'!BI23</f>
        <v>1.2807025723314339E-3</v>
      </c>
      <c r="BJ37" s="46">
        <f>SUM(BJ16:BJ17)*1000000/'Tabel 1 Antal dyr'!BJ23</f>
        <v>1.2807025723314339E-3</v>
      </c>
      <c r="BK37" s="46">
        <f>SUM(BK16:BK17)*1000000/'Tabel 1 Antal dyr'!BK23</f>
        <v>1.2335291118705858E-3</v>
      </c>
    </row>
    <row r="38" spans="1:63" x14ac:dyDescent="0.25">
      <c r="A38" s="25" t="s">
        <v>4</v>
      </c>
      <c r="B38" s="25"/>
      <c r="C38" s="37">
        <f>SUM(C18:C19)*1000000/'Tabel 1 Antal dyr'!C24</f>
        <v>5.2147896016942259E-2</v>
      </c>
      <c r="D38" s="37">
        <f>SUM(D18:D19)*1000000/'Tabel 1 Antal dyr'!D24</f>
        <v>5.13211116624879E-2</v>
      </c>
      <c r="E38" s="37">
        <f>SUM(E18:E19)*1000000/'Tabel 1 Antal dyr'!E24</f>
        <v>5.0752429084358001E-2</v>
      </c>
      <c r="F38" s="37">
        <f>SUM(F18:F19)*1000000/'Tabel 1 Antal dyr'!F24</f>
        <v>4.6535872678334436E-2</v>
      </c>
      <c r="G38" s="37">
        <f>SUM(G18:G19)*1000000/'Tabel 1 Antal dyr'!G24</f>
        <v>4.2919172300386429E-2</v>
      </c>
      <c r="H38" s="37">
        <f>SUM(H18:H19)*1000000/'Tabel 1 Antal dyr'!H24</f>
        <v>3.8920691805079871E-2</v>
      </c>
      <c r="I38" s="37">
        <f>SUM(I18:I19)*1000000/'Tabel 1 Antal dyr'!I24</f>
        <v>3.7770810786749605E-2</v>
      </c>
      <c r="J38" s="37">
        <f>SUM(J18:J19)*1000000/'Tabel 1 Antal dyr'!J24</f>
        <v>3.6433162735932535E-2</v>
      </c>
      <c r="K38" s="37">
        <f>SUM(K18:K19)*1000000/'Tabel 1 Antal dyr'!K24</f>
        <v>3.5565959969375067E-2</v>
      </c>
      <c r="L38" s="37">
        <f>SUM(L18:L19)*1000000/'Tabel 1 Antal dyr'!L24</f>
        <v>3.4368646005829812E-2</v>
      </c>
      <c r="M38" s="37">
        <f>SUM(M18:M19)*1000000/'Tabel 1 Antal dyr'!M24</f>
        <v>3.4009803580671329E-2</v>
      </c>
      <c r="N38" s="37">
        <f>SUM(N18:N19)*1000000/'Tabel 1 Antal dyr'!N24</f>
        <v>3.3966212278002124E-2</v>
      </c>
      <c r="O38" s="37">
        <f>SUM(O18:O19)*1000000/'Tabel 1 Antal dyr'!O24</f>
        <v>3.5318992977889964E-2</v>
      </c>
      <c r="P38" s="37">
        <f>SUM(P18:P19)*1000000/'Tabel 1 Antal dyr'!P24</f>
        <v>3.4327473305974743E-2</v>
      </c>
      <c r="Q38" s="37">
        <f>SUM(Q18:Q19)*1000000/'Tabel 1 Antal dyr'!Q24</f>
        <v>3.4650266154467771E-2</v>
      </c>
      <c r="R38" s="37">
        <f>SUM(R18:R19)*1000000/'Tabel 1 Antal dyr'!R24</f>
        <v>3.4848994631903184E-2</v>
      </c>
      <c r="S38" s="37">
        <f>SUM(S18:S19)*1000000/'Tabel 1 Antal dyr'!S24</f>
        <v>3.4321972242501012E-2</v>
      </c>
      <c r="T38" s="37">
        <f>SUM(T18:T19)*1000000/'Tabel 1 Antal dyr'!T24</f>
        <v>3.5959057690160862E-2</v>
      </c>
      <c r="U38" s="37">
        <f>SUM(U18:U19)*1000000/'Tabel 1 Antal dyr'!U24</f>
        <v>3.1900134097271444E-2</v>
      </c>
      <c r="V38" s="37">
        <f>SUM(V18:V19)*1000000/'Tabel 1 Antal dyr'!V24</f>
        <v>2.8182380137287962E-2</v>
      </c>
      <c r="W38" s="37">
        <f>SUM(W18:W19)*1000000/'Tabel 1 Antal dyr'!W24</f>
        <v>2.7067670473688198E-2</v>
      </c>
      <c r="X38" s="37">
        <f>SUM(X18:X19)*1000000/'Tabel 1 Antal dyr'!X24</f>
        <v>2.5799869380150556E-2</v>
      </c>
      <c r="Y38" s="37">
        <f>SUM(Y18:Y19)*1000000/'Tabel 1 Antal dyr'!Y24</f>
        <v>2.502181367403666E-2</v>
      </c>
      <c r="Z38" s="37">
        <f>SUM(Z18:Z19)*1000000/'Tabel 1 Antal dyr'!Z24</f>
        <v>2.5134771958856918E-2</v>
      </c>
      <c r="AA38" s="37">
        <f>SUM(AA18:AA19)*1000000/'Tabel 1 Antal dyr'!AA24</f>
        <v>2.5160121087035994E-2</v>
      </c>
      <c r="AB38" s="37">
        <f>SUM(AB18:AB19)*1000000/'Tabel 1 Antal dyr'!AB24</f>
        <v>2.3853396369672247E-2</v>
      </c>
      <c r="AC38" s="37">
        <f>SUM(AC18:AC19)*1000000/'Tabel 1 Antal dyr'!AC24</f>
        <v>2.3465264849718479E-2</v>
      </c>
      <c r="AD38" s="37">
        <f>SUM(AD18:AD19)*1000000/'Tabel 1 Antal dyr'!AD24</f>
        <v>2.4261814068453166E-2</v>
      </c>
      <c r="AE38" s="37">
        <f>SUM(AE18:AE19)*1000000/'Tabel 1 Antal dyr'!AE24</f>
        <v>2.3880867137661837E-2</v>
      </c>
      <c r="AF38" s="37">
        <f>SUM(AF18:AF19)*1000000/'Tabel 1 Antal dyr'!AF24</f>
        <v>2.2943051548336313E-2</v>
      </c>
      <c r="AG38" s="37">
        <f>SUM(AG18:AG19)*1000000/'Tabel 1 Antal dyr'!AG24</f>
        <v>2.2108693846611294E-2</v>
      </c>
      <c r="AH38" s="37">
        <f>SUM(AH18:AH19)*1000000/'Tabel 1 Antal dyr'!AH24</f>
        <v>2.0536989977235194E-2</v>
      </c>
      <c r="AI38" s="37">
        <f>SUM(AI18:AI19)*1000000/'Tabel 1 Antal dyr'!AI24</f>
        <v>1.9672166080614648E-2</v>
      </c>
      <c r="AJ38" s="37">
        <f>SUM(AJ18:AJ19)*1000000/'Tabel 1 Antal dyr'!AJ24</f>
        <v>1.7984159383496397E-2</v>
      </c>
      <c r="AK38" s="46">
        <f>SUM(AK18:AK19)*1000000/'Tabel 1 Antal dyr'!AK24</f>
        <v>2.0352064803735782E-2</v>
      </c>
      <c r="AL38" s="46">
        <f>SUM(AL18:AL19)*1000000/'Tabel 1 Antal dyr'!AL24</f>
        <v>2.1047028891150479E-2</v>
      </c>
      <c r="AM38" s="46">
        <f>SUM(AM18:AM19)*1000000/'Tabel 1 Antal dyr'!AM24</f>
        <v>2.0399611694823051E-2</v>
      </c>
      <c r="AN38" s="46">
        <f>SUM(AN18:AN19)*1000000/'Tabel 1 Antal dyr'!AN24</f>
        <v>1.9639294710030654E-2</v>
      </c>
      <c r="AO38" s="46">
        <f>SUM(AO18:AO19)*1000000/'Tabel 1 Antal dyr'!AO24</f>
        <v>1.9094361988675267E-2</v>
      </c>
      <c r="AP38" s="46">
        <f>SUM(AP18:AP19)*1000000/'Tabel 1 Antal dyr'!AP24</f>
        <v>1.8579477716103222E-2</v>
      </c>
      <c r="AQ38" s="46">
        <f>SUM(AQ18:AQ19)*1000000/'Tabel 1 Antal dyr'!AQ24</f>
        <v>1.7950083398018089E-2</v>
      </c>
      <c r="AR38" s="46">
        <f>SUM(AR18:AR19)*1000000/'Tabel 1 Antal dyr'!AR24</f>
        <v>1.7262535402477689E-2</v>
      </c>
      <c r="AS38" s="46">
        <f>SUM(AS18:AS19)*1000000/'Tabel 1 Antal dyr'!AS24</f>
        <v>1.6582782162299942E-2</v>
      </c>
      <c r="AT38" s="46">
        <f>SUM(AT18:AT19)*1000000/'Tabel 1 Antal dyr'!AT24</f>
        <v>1.6027074881079521E-2</v>
      </c>
      <c r="AU38" s="46">
        <f>SUM(AU18:AU19)*1000000/'Tabel 1 Antal dyr'!AU24</f>
        <v>1.5409842415993387E-2</v>
      </c>
      <c r="AV38" s="46">
        <f>SUM(AV18:AV19)*1000000/'Tabel 1 Antal dyr'!AV24</f>
        <v>1.4998986321943726E-2</v>
      </c>
      <c r="AW38" s="46">
        <f>SUM(AW18:AW19)*1000000/'Tabel 1 Antal dyr'!AW24</f>
        <v>1.4661231455833224E-2</v>
      </c>
      <c r="AX38" s="46">
        <f>SUM(AX18:AX19)*1000000/'Tabel 1 Antal dyr'!AX24</f>
        <v>1.4341661149800301E-2</v>
      </c>
      <c r="AY38" s="46">
        <f>SUM(AY18:AY19)*1000000/'Tabel 1 Antal dyr'!AY24</f>
        <v>1.3970224743323392E-2</v>
      </c>
      <c r="AZ38" s="46">
        <f>SUM(AZ18:AZ19)*1000000/'Tabel 1 Antal dyr'!AZ24</f>
        <v>1.3668647063862546E-2</v>
      </c>
      <c r="BA38" s="46">
        <f>SUM(BA18:BA19)*1000000/'Tabel 1 Antal dyr'!BA24</f>
        <v>1.3345623393965117E-2</v>
      </c>
      <c r="BB38" s="46">
        <f>SUM(BB18:BB19)*1000000/'Tabel 1 Antal dyr'!BB24</f>
        <v>1.3111019776018385E-2</v>
      </c>
      <c r="BC38" s="46">
        <f>SUM(BC18:BC19)*1000000/'Tabel 1 Antal dyr'!BC24</f>
        <v>1.2883968435724263E-2</v>
      </c>
      <c r="BD38" s="46">
        <f>SUM(BD18:BD19)*1000000/'Tabel 1 Antal dyr'!BD24</f>
        <v>1.2676956833796176E-2</v>
      </c>
      <c r="BE38" s="46">
        <f>SUM(BE18:BE19)*1000000/'Tabel 1 Antal dyr'!BE24</f>
        <v>1.2463921116143648E-2</v>
      </c>
      <c r="BF38" s="46">
        <f>SUM(BF18:BF19)*1000000/'Tabel 1 Antal dyr'!BF24</f>
        <v>1.2249960440052259E-2</v>
      </c>
      <c r="BG38" s="46">
        <f>SUM(BG18:BG19)*1000000/'Tabel 1 Antal dyr'!BG24</f>
        <v>1.1995508326810666E-2</v>
      </c>
      <c r="BH38" s="46">
        <f>SUM(BH18:BH19)*1000000/'Tabel 1 Antal dyr'!BH24</f>
        <v>1.1790899094705461E-2</v>
      </c>
      <c r="BI38" s="46">
        <f>SUM(BI18:BI19)*1000000/'Tabel 1 Antal dyr'!BI24</f>
        <v>1.162168500587869E-2</v>
      </c>
      <c r="BJ38" s="46">
        <f>SUM(BJ18:BJ19)*1000000/'Tabel 1 Antal dyr'!BJ24</f>
        <v>1.1458979572773555E-2</v>
      </c>
      <c r="BK38" s="46">
        <f>SUM(BK18:BK19)*1000000/'Tabel 1 Antal dyr'!BK24</f>
        <v>1.1291177952037705E-2</v>
      </c>
    </row>
    <row r="39" spans="1:63" x14ac:dyDescent="0.25">
      <c r="A39" s="25" t="s">
        <v>113</v>
      </c>
      <c r="B39" s="25"/>
      <c r="C39" s="38">
        <f>C20*1000000/'Tabel 1 Antal dyr'!C32</f>
        <v>7.0434442270058711E-2</v>
      </c>
      <c r="D39" s="38">
        <f>D20*1000000/'Tabel 1 Antal dyr'!D32</f>
        <v>7.0434442270058684E-2</v>
      </c>
      <c r="E39" s="38">
        <f>E20*1000000/'Tabel 1 Antal dyr'!E32</f>
        <v>7.0434442270058684E-2</v>
      </c>
      <c r="F39" s="38">
        <f>F20*1000000/'Tabel 1 Antal dyr'!F32</f>
        <v>7.0434442270058725E-2</v>
      </c>
      <c r="G39" s="38">
        <f>G20*1000000/'Tabel 1 Antal dyr'!G32</f>
        <v>7.0434442270058698E-2</v>
      </c>
      <c r="H39" s="38">
        <f>H20*1000000/'Tabel 1 Antal dyr'!H32</f>
        <v>7.0434442270058711E-2</v>
      </c>
      <c r="I39" s="38">
        <f>I20*1000000/'Tabel 1 Antal dyr'!I32</f>
        <v>7.0434442270058698E-2</v>
      </c>
      <c r="J39" s="38">
        <f>J20*1000000/'Tabel 1 Antal dyr'!J32</f>
        <v>7.0434442270058698E-2</v>
      </c>
      <c r="K39" s="38">
        <f>K20*1000000/'Tabel 1 Antal dyr'!K32</f>
        <v>7.0434442270058711E-2</v>
      </c>
      <c r="L39" s="38">
        <f>L20*1000000/'Tabel 1 Antal dyr'!L32</f>
        <v>7.0434442270058698E-2</v>
      </c>
      <c r="M39" s="38">
        <f>M20*1000000/'Tabel 1 Antal dyr'!M32</f>
        <v>7.0434442270058711E-2</v>
      </c>
      <c r="N39" s="38">
        <f>N20*1000000/'Tabel 1 Antal dyr'!N32</f>
        <v>7.0434442270058698E-2</v>
      </c>
      <c r="O39" s="38">
        <f>O20*1000000/'Tabel 1 Antal dyr'!O32</f>
        <v>7.0434442270058698E-2</v>
      </c>
      <c r="P39" s="38">
        <f>P20*1000000/'Tabel 1 Antal dyr'!P32</f>
        <v>7.0434442270058711E-2</v>
      </c>
      <c r="Q39" s="38">
        <f>Q20*1000000/'Tabel 1 Antal dyr'!Q32</f>
        <v>7.0434442270058698E-2</v>
      </c>
      <c r="R39" s="38">
        <f>R20*1000000/'Tabel 1 Antal dyr'!R32</f>
        <v>6.815463953033267E-2</v>
      </c>
      <c r="S39" s="38">
        <f>S20*1000000/'Tabel 1 Antal dyr'!S32</f>
        <v>6.8912558487080611E-2</v>
      </c>
      <c r="T39" s="38">
        <f>T20*1000000/'Tabel 1 Antal dyr'!T32</f>
        <v>6.9671086757990858E-2</v>
      </c>
      <c r="U39" s="38">
        <f>U20*1000000/'Tabel 1 Antal dyr'!U32</f>
        <v>7.0428845401174167E-2</v>
      </c>
      <c r="V39" s="38">
        <f>V20*1000000/'Tabel 1 Antal dyr'!V32</f>
        <v>7.0927612524461836E-2</v>
      </c>
      <c r="W39" s="38">
        <f>W20*1000000/'Tabel 1 Antal dyr'!W32</f>
        <v>7.0856665468272656E-2</v>
      </c>
      <c r="X39" s="38">
        <f>X20*1000000/'Tabel 1 Antal dyr'!X32</f>
        <v>7.0785710371819952E-2</v>
      </c>
      <c r="Y39" s="38">
        <f>Y20*1000000/'Tabel 1 Antal dyr'!Y32</f>
        <v>7.271779256360078E-2</v>
      </c>
      <c r="Z39" s="38">
        <f>Z20*1000000/'Tabel 1 Antal dyr'!Z32</f>
        <v>7.2486684931506826E-2</v>
      </c>
      <c r="AA39" s="38">
        <f>AA20*1000000/'Tabel 1 Antal dyr'!AA32</f>
        <v>7.2588720156555764E-2</v>
      </c>
      <c r="AB39" s="38">
        <f>AB20*1000000/'Tabel 1 Antal dyr'!AB32</f>
        <v>7.2538606653620358E-2</v>
      </c>
      <c r="AC39" s="38">
        <f>AC20*1000000/'Tabel 1 Antal dyr'!AC32</f>
        <v>7.2616194556312866E-2</v>
      </c>
      <c r="AD39" s="38">
        <f>AD20*1000000/'Tabel 1 Antal dyr'!AD32</f>
        <v>7.2524140900195683E-2</v>
      </c>
      <c r="AE39" s="38">
        <f>AE20*1000000/'Tabel 1 Antal dyr'!AE32</f>
        <v>7.248022700587084E-2</v>
      </c>
      <c r="AF39" s="38">
        <f>AF20*1000000/'Tabel 1 Antal dyr'!AF32</f>
        <v>7.2352618395303325E-2</v>
      </c>
      <c r="AG39" s="38">
        <f>AG20*1000000/'Tabel 1 Antal dyr'!AG32</f>
        <v>7.2371475538160479E-2</v>
      </c>
      <c r="AH39" s="38">
        <f>AH20*1000000/'Tabel 1 Antal dyr'!AH32</f>
        <v>7.2282786692759282E-2</v>
      </c>
      <c r="AI39" s="38">
        <f>AI20*1000000/'Tabel 1 Antal dyr'!AI32</f>
        <v>7.2177651663405076E-2</v>
      </c>
      <c r="AJ39" s="38">
        <f>AJ20*1000000/'Tabel 1 Antal dyr'!AJ32</f>
        <v>7.2083279843444217E-2</v>
      </c>
      <c r="AK39" s="39">
        <f>AK20*1000000/'Tabel 1 Antal dyr'!AK32</f>
        <v>7.2083279843444217E-2</v>
      </c>
      <c r="AL39" s="39">
        <f>AL20*1000000/'Tabel 1 Antal dyr'!AL32</f>
        <v>7.2083279843444217E-2</v>
      </c>
      <c r="AM39" s="39">
        <f>AM20*1000000/'Tabel 1 Antal dyr'!AM32</f>
        <v>7.2083279843444217E-2</v>
      </c>
      <c r="AN39" s="39">
        <f>AN20*1000000/'Tabel 1 Antal dyr'!AN32</f>
        <v>7.2083279843444217E-2</v>
      </c>
      <c r="AO39" s="39">
        <f>AO20*1000000/'Tabel 1 Antal dyr'!AO32</f>
        <v>7.2083279843444217E-2</v>
      </c>
      <c r="AP39" s="39">
        <f>AP20*1000000/'Tabel 1 Antal dyr'!AP32</f>
        <v>7.2083279843444217E-2</v>
      </c>
      <c r="AQ39" s="39">
        <f>AQ20*1000000/'Tabel 1 Antal dyr'!AQ32</f>
        <v>7.2083279843444217E-2</v>
      </c>
      <c r="AR39" s="39">
        <f>AR20*1000000/'Tabel 1 Antal dyr'!AR32</f>
        <v>7.2083279843444217E-2</v>
      </c>
      <c r="AS39" s="39">
        <f>AS20*1000000/'Tabel 1 Antal dyr'!AS32</f>
        <v>7.2083279843444217E-2</v>
      </c>
      <c r="AT39" s="39">
        <f>AT20*1000000/'Tabel 1 Antal dyr'!AT32</f>
        <v>7.2083279843444217E-2</v>
      </c>
      <c r="AU39" s="39">
        <f>AU20*1000000/'Tabel 1 Antal dyr'!AU32</f>
        <v>7.2083279843444217E-2</v>
      </c>
      <c r="AV39" s="39">
        <f>AV20*1000000/'Tabel 1 Antal dyr'!AV32</f>
        <v>7.2083279843444217E-2</v>
      </c>
      <c r="AW39" s="39">
        <f>AW20*1000000/'Tabel 1 Antal dyr'!AW32</f>
        <v>7.2083279843444217E-2</v>
      </c>
      <c r="AX39" s="39">
        <f>AX20*1000000/'Tabel 1 Antal dyr'!AX32</f>
        <v>7.2083279843444217E-2</v>
      </c>
      <c r="AY39" s="39">
        <f>AY20*1000000/'Tabel 1 Antal dyr'!AY32</f>
        <v>7.2083279843444217E-2</v>
      </c>
      <c r="AZ39" s="39">
        <f>AZ20*1000000/'Tabel 1 Antal dyr'!AZ32</f>
        <v>7.2083279843444217E-2</v>
      </c>
      <c r="BA39" s="39">
        <f>BA20*1000000/'Tabel 1 Antal dyr'!BA32</f>
        <v>7.2083279843444217E-2</v>
      </c>
      <c r="BB39" s="39">
        <f>BB20*1000000/'Tabel 1 Antal dyr'!BB32</f>
        <v>7.2083279843444217E-2</v>
      </c>
      <c r="BC39" s="39">
        <f>BC20*1000000/'Tabel 1 Antal dyr'!BC32</f>
        <v>7.2083279843444217E-2</v>
      </c>
      <c r="BD39" s="39">
        <f>BD20*1000000/'Tabel 1 Antal dyr'!BD32</f>
        <v>7.2083279843444217E-2</v>
      </c>
      <c r="BE39" s="39">
        <f>BE20*1000000/'Tabel 1 Antal dyr'!BE32</f>
        <v>7.2083279843444217E-2</v>
      </c>
      <c r="BF39" s="39">
        <f>BF20*1000000/'Tabel 1 Antal dyr'!BF32</f>
        <v>7.2083279843444217E-2</v>
      </c>
      <c r="BG39" s="39">
        <f>BG20*1000000/'Tabel 1 Antal dyr'!BG32</f>
        <v>7.2083279843444217E-2</v>
      </c>
      <c r="BH39" s="39">
        <f>BH20*1000000/'Tabel 1 Antal dyr'!BH32</f>
        <v>7.2083279843444217E-2</v>
      </c>
      <c r="BI39" s="39">
        <f>BI20*1000000/'Tabel 1 Antal dyr'!BI32</f>
        <v>7.2083279843444217E-2</v>
      </c>
      <c r="BJ39" s="39">
        <f>BJ20*1000000/'Tabel 1 Antal dyr'!BJ32</f>
        <v>7.2083279843444217E-2</v>
      </c>
      <c r="BK39" s="39">
        <f>BK20*1000000/'Tabel 1 Antal dyr'!BK32</f>
        <v>7.2083279843444217E-2</v>
      </c>
    </row>
    <row r="40" spans="1:63" x14ac:dyDescent="0.25">
      <c r="A40" s="25" t="s">
        <v>114</v>
      </c>
      <c r="B40" s="25"/>
      <c r="C40" s="38">
        <f>C21*1000000/'Tabel 1 Antal dyr'!C33</f>
        <v>0.34687242857142858</v>
      </c>
      <c r="D40" s="38">
        <f>D21*1000000/'Tabel 1 Antal dyr'!D33</f>
        <v>0.33968628571428566</v>
      </c>
      <c r="E40" s="38">
        <f>E21*1000000/'Tabel 1 Antal dyr'!E33</f>
        <v>0.33245614285714287</v>
      </c>
      <c r="F40" s="38">
        <f>F21*1000000/'Tabel 1 Antal dyr'!F33</f>
        <v>0.32527235714285707</v>
      </c>
      <c r="G40" s="38">
        <f>G21*1000000/'Tabel 1 Antal dyr'!G33</f>
        <v>0.31803985714285715</v>
      </c>
      <c r="H40" s="38">
        <f>H21*1000000/'Tabel 1 Antal dyr'!H33</f>
        <v>0.31080971428571424</v>
      </c>
      <c r="I40" s="38">
        <f>I21*1000000/'Tabel 1 Antal dyr'!I33</f>
        <v>0.31080971428571424</v>
      </c>
      <c r="J40" s="38">
        <f>J21*1000000/'Tabel 1 Antal dyr'!J33</f>
        <v>0.31080971428571424</v>
      </c>
      <c r="K40" s="38">
        <f>K21*1000000/'Tabel 1 Antal dyr'!K33</f>
        <v>0.3108097142857143</v>
      </c>
      <c r="L40" s="38">
        <f>L21*1000000/'Tabel 1 Antal dyr'!L33</f>
        <v>0.3108097142857143</v>
      </c>
      <c r="M40" s="38">
        <f>M21*1000000/'Tabel 1 Antal dyr'!M33</f>
        <v>0.31080971428571436</v>
      </c>
      <c r="N40" s="38">
        <f>N21*1000000/'Tabel 1 Antal dyr'!N33</f>
        <v>0.31080971428571424</v>
      </c>
      <c r="O40" s="38">
        <f>O21*1000000/'Tabel 1 Antal dyr'!O33</f>
        <v>0.31080971428571424</v>
      </c>
      <c r="P40" s="38">
        <f>P21*1000000/'Tabel 1 Antal dyr'!P33</f>
        <v>0.31082857142857145</v>
      </c>
      <c r="Q40" s="38">
        <f>Q21*1000000/'Tabel 1 Antal dyr'!Q33</f>
        <v>0.3108285714285714</v>
      </c>
      <c r="R40" s="38">
        <f>R21*1000000/'Tabel 1 Antal dyr'!R33</f>
        <v>0.31082857142857145</v>
      </c>
      <c r="S40" s="38">
        <f>S21*1000000/'Tabel 1 Antal dyr'!S33</f>
        <v>0.3108285714285714</v>
      </c>
      <c r="T40" s="38">
        <f>T21*1000000/'Tabel 1 Antal dyr'!T33</f>
        <v>0.3108285714285714</v>
      </c>
      <c r="U40" s="38">
        <f>U21*1000000/'Tabel 1 Antal dyr'!U33</f>
        <v>0.31082857142857145</v>
      </c>
      <c r="V40" s="38">
        <f>V21*1000000/'Tabel 1 Antal dyr'!V33</f>
        <v>0.31082857142857145</v>
      </c>
      <c r="W40" s="38">
        <f>W21*1000000/'Tabel 1 Antal dyr'!W33</f>
        <v>0.31082857142857145</v>
      </c>
      <c r="X40" s="38">
        <f>X21*1000000/'Tabel 1 Antal dyr'!X33</f>
        <v>0.31082857142857134</v>
      </c>
      <c r="Y40" s="38">
        <f>Y21*1000000/'Tabel 1 Antal dyr'!Y33</f>
        <v>0.31082857142857134</v>
      </c>
      <c r="Z40" s="38">
        <f>Z21*1000000/'Tabel 1 Antal dyr'!Z33</f>
        <v>0.31082857142857145</v>
      </c>
      <c r="AA40" s="38">
        <f>AA21*1000000/'Tabel 1 Antal dyr'!AA33</f>
        <v>0.31082857142857145</v>
      </c>
      <c r="AB40" s="38">
        <f>AB21*1000000/'Tabel 1 Antal dyr'!AB33</f>
        <v>0.31082857142857134</v>
      </c>
      <c r="AC40" s="38">
        <f>AC21*1000000/'Tabel 1 Antal dyr'!AC33</f>
        <v>0.3108285714285714</v>
      </c>
      <c r="AD40" s="38">
        <f>AD21*1000000/'Tabel 1 Antal dyr'!AD33</f>
        <v>0.3108285714285714</v>
      </c>
      <c r="AE40" s="38">
        <f>AE21*1000000/'Tabel 1 Antal dyr'!AE33</f>
        <v>0.31082857142857145</v>
      </c>
      <c r="AF40" s="38">
        <f>AF21*1000000/'Tabel 1 Antal dyr'!AF33</f>
        <v>0.31082857142857145</v>
      </c>
      <c r="AG40" s="38">
        <f>AG21*1000000/'Tabel 1 Antal dyr'!AG33</f>
        <v>0.34422142857142857</v>
      </c>
      <c r="AH40" s="38">
        <f>AH21*1000000/'Tabel 1 Antal dyr'!AH33</f>
        <v>0.34422142857142857</v>
      </c>
      <c r="AI40" s="38">
        <f>AI21*1000000/'Tabel 1 Antal dyr'!AI33</f>
        <v>0.34422142857142862</v>
      </c>
      <c r="AJ40" s="38">
        <f>AJ21*1000000/'Tabel 1 Antal dyr'!AJ33</f>
        <v>0.34422142857142862</v>
      </c>
      <c r="AK40" s="39">
        <f>AK21*1000000/'Tabel 1 Antal dyr'!AK33</f>
        <v>0.34422142857142862</v>
      </c>
      <c r="AL40" s="39">
        <f>AL21*1000000/'Tabel 1 Antal dyr'!AL33</f>
        <v>0.34422142857142862</v>
      </c>
      <c r="AM40" s="39">
        <f>AM21*1000000/'Tabel 1 Antal dyr'!AM33</f>
        <v>0.34422142857142862</v>
      </c>
      <c r="AN40" s="39">
        <f>AN21*1000000/'Tabel 1 Antal dyr'!AN33</f>
        <v>0.34422142857142862</v>
      </c>
      <c r="AO40" s="39">
        <f>AO21*1000000/'Tabel 1 Antal dyr'!AO33</f>
        <v>0.34422142857142862</v>
      </c>
      <c r="AP40" s="39">
        <f>AP21*1000000/'Tabel 1 Antal dyr'!AP33</f>
        <v>0.34422142857142862</v>
      </c>
      <c r="AQ40" s="39">
        <f>AQ21*1000000/'Tabel 1 Antal dyr'!AQ33</f>
        <v>0.34422142857142862</v>
      </c>
      <c r="AR40" s="39">
        <f>AR21*1000000/'Tabel 1 Antal dyr'!AR33</f>
        <v>0.34422142857142862</v>
      </c>
      <c r="AS40" s="39">
        <f>AS21*1000000/'Tabel 1 Antal dyr'!AS33</f>
        <v>0.34422142857142862</v>
      </c>
      <c r="AT40" s="39">
        <f>AT21*1000000/'Tabel 1 Antal dyr'!AT33</f>
        <v>0.34422142857142862</v>
      </c>
      <c r="AU40" s="39">
        <f>AU21*1000000/'Tabel 1 Antal dyr'!AU33</f>
        <v>0.34422142857142862</v>
      </c>
      <c r="AV40" s="39">
        <f>AV21*1000000/'Tabel 1 Antal dyr'!AV33</f>
        <v>0.34422142857142862</v>
      </c>
      <c r="AW40" s="39">
        <f>AW21*1000000/'Tabel 1 Antal dyr'!AW33</f>
        <v>0.34422142857142862</v>
      </c>
      <c r="AX40" s="39">
        <f>AX21*1000000/'Tabel 1 Antal dyr'!AX33</f>
        <v>0.34422142857142862</v>
      </c>
      <c r="AY40" s="39">
        <f>AY21*1000000/'Tabel 1 Antal dyr'!AY33</f>
        <v>0.34422142857142862</v>
      </c>
      <c r="AZ40" s="39">
        <f>AZ21*1000000/'Tabel 1 Antal dyr'!AZ33</f>
        <v>0.34422142857142862</v>
      </c>
      <c r="BA40" s="39">
        <f>BA21*1000000/'Tabel 1 Antal dyr'!BA33</f>
        <v>0.34422142857142862</v>
      </c>
      <c r="BB40" s="39">
        <f>BB21*1000000/'Tabel 1 Antal dyr'!BB33</f>
        <v>0.34422142857142862</v>
      </c>
      <c r="BC40" s="39">
        <f>BC21*1000000/'Tabel 1 Antal dyr'!BC33</f>
        <v>0.34422142857142862</v>
      </c>
      <c r="BD40" s="39">
        <f>BD21*1000000/'Tabel 1 Antal dyr'!BD33</f>
        <v>0.34422142857142862</v>
      </c>
      <c r="BE40" s="39">
        <f>BE21*1000000/'Tabel 1 Antal dyr'!BE33</f>
        <v>0.34422142857142862</v>
      </c>
      <c r="BF40" s="39">
        <f>BF21*1000000/'Tabel 1 Antal dyr'!BF33</f>
        <v>0.34422142857142862</v>
      </c>
      <c r="BG40" s="39">
        <f>BG21*1000000/'Tabel 1 Antal dyr'!BG33</f>
        <v>0.34422142857142862</v>
      </c>
      <c r="BH40" s="39">
        <f>BH21*1000000/'Tabel 1 Antal dyr'!BH33</f>
        <v>0.34422142857142862</v>
      </c>
      <c r="BI40" s="39">
        <f>BI21*1000000/'Tabel 1 Antal dyr'!BI33</f>
        <v>0.34422142857142862</v>
      </c>
      <c r="BJ40" s="39">
        <f>BJ21*1000000/'Tabel 1 Antal dyr'!BJ33</f>
        <v>0.34422142857142862</v>
      </c>
      <c r="BK40" s="39">
        <f>BK21*1000000/'Tabel 1 Antal dyr'!BK33</f>
        <v>0.34422142857142862</v>
      </c>
    </row>
    <row r="41" spans="1:63" x14ac:dyDescent="0.25">
      <c r="A41" s="25" t="s">
        <v>156</v>
      </c>
      <c r="B41" s="25"/>
      <c r="C41" s="38">
        <f>SUM(C22:C23)*1000000/SUM('Tabel 1 Antal dyr'!C25:C28)</f>
        <v>8.9378999451935739E-2</v>
      </c>
      <c r="D41" s="38">
        <f>SUM(D22:D23)*1000000/SUM('Tabel 1 Antal dyr'!D25:D28)</f>
        <v>8.7568110069361771E-2</v>
      </c>
      <c r="E41" s="38">
        <f>SUM(E22:E23)*1000000/SUM('Tabel 1 Antal dyr'!E25:E28)</f>
        <v>8.2747805901104879E-2</v>
      </c>
      <c r="F41" s="38">
        <f>SUM(F22:F23)*1000000/SUM('Tabel 1 Antal dyr'!F25:F28)</f>
        <v>8.6590255632617921E-2</v>
      </c>
      <c r="G41" s="38">
        <f>SUM(G22:G23)*1000000/SUM('Tabel 1 Antal dyr'!G25:G28)</f>
        <v>8.593382174752949E-2</v>
      </c>
      <c r="H41" s="38">
        <f>SUM(H22:H23)*1000000/SUM('Tabel 1 Antal dyr'!H25:H28)</f>
        <v>8.0126339666794166E-2</v>
      </c>
      <c r="I41" s="38">
        <f>SUM(I22:I23)*1000000/SUM('Tabel 1 Antal dyr'!I25:I28)</f>
        <v>8.3955917438102615E-2</v>
      </c>
      <c r="J41" s="38">
        <f>SUM(J22:J23)*1000000/SUM('Tabel 1 Antal dyr'!J25:J28)</f>
        <v>8.2045390076776706E-2</v>
      </c>
      <c r="K41" s="38">
        <f>SUM(K22:K23)*1000000/SUM('Tabel 1 Antal dyr'!K25:K28)</f>
        <v>8.3070488464086364E-2</v>
      </c>
      <c r="L41" s="38">
        <f>SUM(L22:L23)*1000000/SUM('Tabel 1 Antal dyr'!L25:L28)</f>
        <v>8.0574338059627909E-2</v>
      </c>
      <c r="M41" s="38">
        <f>SUM(M22:M23)*1000000/SUM('Tabel 1 Antal dyr'!M25:M28)</f>
        <v>8.3562801837959777E-2</v>
      </c>
      <c r="N41" s="38">
        <f>SUM(N22:N23)*1000000/SUM('Tabel 1 Antal dyr'!N25:N28)</f>
        <v>8.5318513239113367E-2</v>
      </c>
      <c r="O41" s="38">
        <f>SUM(O22:O23)*1000000/SUM('Tabel 1 Antal dyr'!O25:O28)</f>
        <v>8.3855287350597607E-2</v>
      </c>
      <c r="P41" s="38">
        <f>SUM(P22:P23)*1000000/SUM('Tabel 1 Antal dyr'!P25:P28)</f>
        <v>8.5144190056137756E-2</v>
      </c>
      <c r="Q41" s="38">
        <f>SUM(Q22:Q23)*1000000/SUM('Tabel 1 Antal dyr'!Q25:Q28)</f>
        <v>8.8834223850581595E-2</v>
      </c>
      <c r="R41" s="38">
        <f>SUM(R22:R23)*1000000/SUM('Tabel 1 Antal dyr'!R25:R28)</f>
        <v>8.2327175082288109E-2</v>
      </c>
      <c r="S41" s="38">
        <f>SUM(S22:S23)*1000000/SUM('Tabel 1 Antal dyr'!S25:S28)</f>
        <v>9.0127683434909275E-2</v>
      </c>
      <c r="T41" s="38">
        <f>SUM(T22:T23)*1000000/SUM('Tabel 1 Antal dyr'!T25:T28)</f>
        <v>9.1014711250470087E-2</v>
      </c>
      <c r="U41" s="38">
        <f>SUM(U22:U23)*1000000/SUM('Tabel 1 Antal dyr'!U25:U28)</f>
        <v>8.6376341928509764E-2</v>
      </c>
      <c r="V41" s="38">
        <f>SUM(V22:V23)*1000000/SUM('Tabel 1 Antal dyr'!V25:V28)</f>
        <v>8.5606019422007337E-2</v>
      </c>
      <c r="W41" s="38">
        <f>SUM(W22:W23)*1000000/SUM('Tabel 1 Antal dyr'!W25:W28)</f>
        <v>8.247186450531889E-2</v>
      </c>
      <c r="X41" s="38">
        <f>SUM(X22:X23)*1000000/SUM('Tabel 1 Antal dyr'!X25:X28)</f>
        <v>7.5367868200039712E-2</v>
      </c>
      <c r="Y41" s="38">
        <f>SUM(Y22:Y23)*1000000/SUM('Tabel 1 Antal dyr'!Y25:Y28)</f>
        <v>7.5645733032121271E-2</v>
      </c>
      <c r="Z41" s="38">
        <f>SUM(Z22:Z23)*1000000/SUM('Tabel 1 Antal dyr'!Z25:Z28)</f>
        <v>7.7586994961959616E-2</v>
      </c>
      <c r="AA41" s="38">
        <f>SUM(AA22:AA23)*1000000/SUM('Tabel 1 Antal dyr'!AA25:AA28)</f>
        <v>7.7980802969826943E-2</v>
      </c>
      <c r="AB41" s="38">
        <f>SUM(AB22:AB23)*1000000/SUM('Tabel 1 Antal dyr'!AB25:AB28)</f>
        <v>7.6942543397345575E-2</v>
      </c>
      <c r="AC41" s="38">
        <f>SUM(AC22:AC23)*1000000/SUM('Tabel 1 Antal dyr'!AC25:AC28)</f>
        <v>7.3823773308392598E-2</v>
      </c>
      <c r="AD41" s="38">
        <f>SUM(AD22:AD23)*1000000/SUM('Tabel 1 Antal dyr'!AD25:AD28)</f>
        <v>7.2845803197876827E-2</v>
      </c>
      <c r="AE41" s="38">
        <f>SUM(AE22:AE23)*1000000/SUM('Tabel 1 Antal dyr'!AE25:AE28)</f>
        <v>7.294634304772675E-2</v>
      </c>
      <c r="AF41" s="38">
        <f>SUM(AF22:AF23)*1000000/SUM('Tabel 1 Antal dyr'!AF25:AF28)</f>
        <v>7.0464480567250479E-2</v>
      </c>
      <c r="AG41" s="38">
        <f>SUM(AG22:AG23)*1000000/SUM('Tabel 1 Antal dyr'!AG25:AG28)</f>
        <v>7.2332851809524784E-2</v>
      </c>
      <c r="AH41" s="38">
        <f>SUM(AH22:AH23)*1000000/SUM('Tabel 1 Antal dyr'!AH25:AH28)</f>
        <v>7.258270575200719E-2</v>
      </c>
      <c r="AI41" s="38">
        <f>SUM(AI22:AI23)*1000000/SUM('Tabel 1 Antal dyr'!AI25:AI28)</f>
        <v>7.2160354652117439E-2</v>
      </c>
      <c r="AJ41" s="38">
        <f>SUM(AJ22:AJ23)*1000000/SUM('Tabel 1 Antal dyr'!AJ25:AJ28)</f>
        <v>7.33697107577687E-2</v>
      </c>
      <c r="AK41" s="39">
        <f>SUM(AK22:AK23)*1000000/SUM('Tabel 1 Antal dyr'!AK25:AK28)</f>
        <v>7.4330744130916129E-2</v>
      </c>
      <c r="AL41" s="39">
        <f>SUM(AL22:AL23)*1000000/SUM('Tabel 1 Antal dyr'!AL25:AL28)</f>
        <v>7.4585860657680844E-2</v>
      </c>
      <c r="AM41" s="39">
        <f>SUM(AM22:AM23)*1000000/SUM('Tabel 1 Antal dyr'!AM25:AM28)</f>
        <v>7.4738516907425931E-2</v>
      </c>
      <c r="AN41" s="39">
        <f>SUM(AN22:AN23)*1000000/SUM('Tabel 1 Antal dyr'!AN25:AN28)</f>
        <v>7.480507008882456E-2</v>
      </c>
      <c r="AO41" s="39">
        <f>SUM(AO22:AO23)*1000000/SUM('Tabel 1 Antal dyr'!AO25:AO28)</f>
        <v>7.4929904696188501E-2</v>
      </c>
      <c r="AP41" s="39">
        <f>SUM(AP22:AP23)*1000000/SUM('Tabel 1 Antal dyr'!AP25:AP28)</f>
        <v>7.500360580110102E-2</v>
      </c>
      <c r="AQ41" s="39">
        <f>SUM(AQ22:AQ23)*1000000/SUM('Tabel 1 Antal dyr'!AQ25:AQ28)</f>
        <v>7.5083978795551523E-2</v>
      </c>
      <c r="AR41" s="39">
        <f>SUM(AR22:AR23)*1000000/SUM('Tabel 1 Antal dyr'!AR25:AR28)</f>
        <v>7.4305121669150348E-2</v>
      </c>
      <c r="AS41" s="39">
        <f>SUM(AS22:AS23)*1000000/SUM('Tabel 1 Antal dyr'!AS25:AS28)</f>
        <v>7.3621311074833981E-2</v>
      </c>
      <c r="AT41" s="39">
        <f>SUM(AT22:AT23)*1000000/SUM('Tabel 1 Antal dyr'!AT25:AT28)</f>
        <v>7.2916353793083366E-2</v>
      </c>
      <c r="AU41" s="39">
        <f>SUM(AU22:AU23)*1000000/SUM('Tabel 1 Antal dyr'!AU25:AU28)</f>
        <v>7.2252307558915999E-2</v>
      </c>
      <c r="AV41" s="39">
        <f>SUM(AV22:AV23)*1000000/SUM('Tabel 1 Antal dyr'!AV25:AV28)</f>
        <v>7.4228591882093117E-2</v>
      </c>
      <c r="AW41" s="39">
        <f>SUM(AW22:AW23)*1000000/SUM('Tabel 1 Antal dyr'!AW25:AW28)</f>
        <v>7.4036299306359674E-2</v>
      </c>
      <c r="AX41" s="39">
        <f>SUM(AX22:AX23)*1000000/SUM('Tabel 1 Antal dyr'!AX25:AX28)</f>
        <v>7.3887028934919274E-2</v>
      </c>
      <c r="AY41" s="39">
        <f>SUM(AY22:AY23)*1000000/SUM('Tabel 1 Antal dyr'!AY25:AY28)</f>
        <v>7.3739287409460744E-2</v>
      </c>
      <c r="AZ41" s="39">
        <f>SUM(AZ22:AZ23)*1000000/SUM('Tabel 1 Antal dyr'!AZ25:AZ28)</f>
        <v>7.3597709382738935E-2</v>
      </c>
      <c r="BA41" s="39">
        <f>SUM(BA22:BA23)*1000000/SUM('Tabel 1 Antal dyr'!BA25:BA28)</f>
        <v>7.3471877579806055E-2</v>
      </c>
      <c r="BB41" s="39">
        <f>SUM(BB22:BB23)*1000000/SUM('Tabel 1 Antal dyr'!BB25:BB28)</f>
        <v>7.3361697809636195E-2</v>
      </c>
      <c r="BC41" s="39">
        <f>SUM(BC22:BC23)*1000000/SUM('Tabel 1 Antal dyr'!BC25:BC28)</f>
        <v>7.325120251247233E-2</v>
      </c>
      <c r="BD41" s="39">
        <f>SUM(BD22:BD23)*1000000/SUM('Tabel 1 Antal dyr'!BD25:BD28)</f>
        <v>7.3154774168899581E-2</v>
      </c>
      <c r="BE41" s="39">
        <f>SUM(BE22:BE23)*1000000/SUM('Tabel 1 Antal dyr'!BE25:BE28)</f>
        <v>7.3057992363550039E-2</v>
      </c>
      <c r="BF41" s="39">
        <f>SUM(BF22:BF23)*1000000/SUM('Tabel 1 Antal dyr'!BF25:BF28)</f>
        <v>7.2960889205811411E-2</v>
      </c>
      <c r="BG41" s="39">
        <f>SUM(BG22:BG23)*1000000/SUM('Tabel 1 Antal dyr'!BG25:BG28)</f>
        <v>7.286511532497221E-2</v>
      </c>
      <c r="BH41" s="39">
        <f>SUM(BH22:BH23)*1000000/SUM('Tabel 1 Antal dyr'!BH25:BH28)</f>
        <v>7.2767465093431044E-2</v>
      </c>
      <c r="BI41" s="39">
        <f>SUM(BI22:BI23)*1000000/SUM('Tabel 1 Antal dyr'!BI25:BI28)</f>
        <v>7.2677734094897153E-2</v>
      </c>
      <c r="BJ41" s="39">
        <f>SUM(BJ22:BJ23)*1000000/SUM('Tabel 1 Antal dyr'!BJ25:BJ28)</f>
        <v>7.2587615150164167E-2</v>
      </c>
      <c r="BK41" s="39">
        <f>SUM(BK22:BK23)*1000000/SUM('Tabel 1 Antal dyr'!BK25:BK28)</f>
        <v>7.2497113901755783E-2</v>
      </c>
    </row>
    <row r="42" spans="1:63" x14ac:dyDescent="0.25">
      <c r="A42" s="25" t="s">
        <v>9</v>
      </c>
      <c r="B42" s="25"/>
      <c r="C42" s="38">
        <f>SUM(C24:C25)*1000000/'Tabel 1 Antal dyr'!C29</f>
        <v>3.8342525962351132E-2</v>
      </c>
      <c r="D42" s="38">
        <f>SUM(D24:D25)*1000000/'Tabel 1 Antal dyr'!D29</f>
        <v>3.7763334708651376E-2</v>
      </c>
      <c r="E42" s="38">
        <f>SUM(E24:E25)*1000000/'Tabel 1 Antal dyr'!E29</f>
        <v>3.7539895929713685E-2</v>
      </c>
      <c r="F42" s="38">
        <f>SUM(F24:F25)*1000000/'Tabel 1 Antal dyr'!F29</f>
        <v>3.7124519280174899E-2</v>
      </c>
      <c r="G42" s="38">
        <f>SUM(G24:G25)*1000000/'Tabel 1 Antal dyr'!G29</f>
        <v>3.6737936065133384E-2</v>
      </c>
      <c r="H42" s="38">
        <f>SUM(H24:H25)*1000000/'Tabel 1 Antal dyr'!H29</f>
        <v>3.6379759662252729E-2</v>
      </c>
      <c r="I42" s="38">
        <f>SUM(I24:I25)*1000000/'Tabel 1 Antal dyr'!I29</f>
        <v>3.6407547923096278E-2</v>
      </c>
      <c r="J42" s="38">
        <f>SUM(J24:J25)*1000000/'Tabel 1 Antal dyr'!J29</f>
        <v>3.6362186396169616E-2</v>
      </c>
      <c r="K42" s="38">
        <f>SUM(K24:K25)*1000000/'Tabel 1 Antal dyr'!K29</f>
        <v>3.6292676783230816E-2</v>
      </c>
      <c r="L42" s="38">
        <f>SUM(L24:L25)*1000000/'Tabel 1 Antal dyr'!L29</f>
        <v>3.6179993385971096E-2</v>
      </c>
      <c r="M42" s="38">
        <f>SUM(M24:M25)*1000000/'Tabel 1 Antal dyr'!M29</f>
        <v>3.6033159126409156E-2</v>
      </c>
      <c r="N42" s="38">
        <f>SUM(N24:N25)*1000000/'Tabel 1 Antal dyr'!N29</f>
        <v>3.5918302084621309E-2</v>
      </c>
      <c r="O42" s="38">
        <f>SUM(O24:O25)*1000000/'Tabel 1 Antal dyr'!O29</f>
        <v>3.5854865408986747E-2</v>
      </c>
      <c r="P42" s="38">
        <f>SUM(P24:P25)*1000000/'Tabel 1 Antal dyr'!P29</f>
        <v>3.5796664170395259E-2</v>
      </c>
      <c r="Q42" s="38">
        <f>SUM(Q24:Q25)*1000000/'Tabel 1 Antal dyr'!Q29</f>
        <v>3.9500376997739353E-2</v>
      </c>
      <c r="R42" s="38">
        <f>SUM(R24:R25)*1000000/'Tabel 1 Antal dyr'!R29</f>
        <v>4.16146133426957E-2</v>
      </c>
      <c r="S42" s="38">
        <f>SUM(S24:S25)*1000000/'Tabel 1 Antal dyr'!S29</f>
        <v>4.0030785900503442E-2</v>
      </c>
      <c r="T42" s="38">
        <f>SUM(T24:T25)*1000000/'Tabel 1 Antal dyr'!T29</f>
        <v>3.9975209657111252E-2</v>
      </c>
      <c r="U42" s="38">
        <f>SUM(U24:U25)*1000000/'Tabel 1 Antal dyr'!U29</f>
        <v>4.0765088446578099E-2</v>
      </c>
      <c r="V42" s="38">
        <f>SUM(V24:V25)*1000000/'Tabel 1 Antal dyr'!V29</f>
        <v>4.2482955907816082E-2</v>
      </c>
      <c r="W42" s="38">
        <f>SUM(W24:W25)*1000000/'Tabel 1 Antal dyr'!W29</f>
        <v>4.4777364302467544E-2</v>
      </c>
      <c r="X42" s="38">
        <f>SUM(X24:X25)*1000000/'Tabel 1 Antal dyr'!X29</f>
        <v>4.3480955057121302E-2</v>
      </c>
      <c r="Y42" s="38">
        <f>SUM(Y24:Y25)*1000000/'Tabel 1 Antal dyr'!Y29</f>
        <v>4.1888000000000002E-2</v>
      </c>
      <c r="Z42" s="38">
        <f>SUM(Z24:Z25)*1000000/'Tabel 1 Antal dyr'!Z29</f>
        <v>4.5358839428571426E-2</v>
      </c>
      <c r="AA42" s="38">
        <f>SUM(AA24:AA25)*1000000/'Tabel 1 Antal dyr'!AA29</f>
        <v>4.3351116285714288E-2</v>
      </c>
      <c r="AB42" s="38">
        <f>SUM(AB24:AB25)*1000000/'Tabel 1 Antal dyr'!AB29</f>
        <v>4.5048824857142858E-2</v>
      </c>
      <c r="AC42" s="38">
        <f>SUM(AC24:AC25)*1000000/'Tabel 1 Antal dyr'!AC29</f>
        <v>4.5667637714285718E-2</v>
      </c>
      <c r="AD42" s="38">
        <f>SUM(AD24:AD25)*1000000/'Tabel 1 Antal dyr'!AD29</f>
        <v>4.651878000000001E-2</v>
      </c>
      <c r="AE42" s="38">
        <f>SUM(AE24:AE25)*1000000/'Tabel 1 Antal dyr'!AE29</f>
        <v>4.3350242571428575E-2</v>
      </c>
      <c r="AF42" s="38">
        <f>SUM(AF24:AF25)*1000000/'Tabel 1 Antal dyr'!AF29</f>
        <v>4.6443605999999998E-2</v>
      </c>
      <c r="AG42" s="38">
        <f>SUM(AG24:AG25)*1000000/'Tabel 1 Antal dyr'!AG29</f>
        <v>4.6442644285714284E-2</v>
      </c>
      <c r="AH42" s="38">
        <v>0</v>
      </c>
      <c r="AI42" s="38">
        <v>0</v>
      </c>
      <c r="AJ42" s="38">
        <f>SUM(AJ24:AJ25)*1000000/'Tabel 1 Antal dyr'!AJ29</f>
        <v>4.6106504541701072E-2</v>
      </c>
      <c r="AK42" s="39">
        <f>SUM(AK24:AK25)*1000000/'Tabel 1 Antal dyr'!AK29</f>
        <v>4.6155572571428577E-2</v>
      </c>
      <c r="AL42" s="39">
        <f>SUM(AL24:AL25)*1000000/'Tabel 1 Antal dyr'!AL29</f>
        <v>4.6204619999999988E-2</v>
      </c>
      <c r="AM42" s="39">
        <f>SUM(AM24:AM25)*1000000/'Tabel 1 Antal dyr'!AM29</f>
        <v>4.6253667428571427E-2</v>
      </c>
      <c r="AN42" s="39">
        <f>SUM(AN24:AN25)*1000000/'Tabel 1 Antal dyr'!AN29</f>
        <v>4.6302714857142852E-2</v>
      </c>
      <c r="AO42" s="39">
        <f>SUM(AO24:AO25)*1000000/'Tabel 1 Antal dyr'!AO29</f>
        <v>4.6351762285714283E-2</v>
      </c>
      <c r="AP42" s="39">
        <f>SUM(AP24:AP25)*1000000/'Tabel 1 Antal dyr'!AP29</f>
        <v>4.6400809714285722E-2</v>
      </c>
      <c r="AQ42" s="39">
        <f>SUM(AQ24:AQ25)*1000000/'Tabel 1 Antal dyr'!AQ29</f>
        <v>4.6449857142857147E-2</v>
      </c>
      <c r="AR42" s="39">
        <f>SUM(AR24:AR25)*1000000/'Tabel 1 Antal dyr'!AR29</f>
        <v>4.6449857142857147E-2</v>
      </c>
      <c r="AS42" s="39">
        <f>SUM(AS24:AS25)*1000000/'Tabel 1 Antal dyr'!AS29</f>
        <v>4.6449857142857147E-2</v>
      </c>
      <c r="AT42" s="39">
        <f>SUM(AT24:AT25)*1000000/'Tabel 1 Antal dyr'!AT29</f>
        <v>4.6449857142857147E-2</v>
      </c>
      <c r="AU42" s="39">
        <f>SUM(AU24:AU25)*1000000/'Tabel 1 Antal dyr'!AU29</f>
        <v>4.6449857142857147E-2</v>
      </c>
      <c r="AV42" s="39">
        <f>SUM(AV24:AV25)*1000000/'Tabel 1 Antal dyr'!AV29</f>
        <v>4.6449857142857147E-2</v>
      </c>
      <c r="AW42" s="39">
        <f>SUM(AW24:AW25)*1000000/'Tabel 1 Antal dyr'!AW29</f>
        <v>4.6449857142857147E-2</v>
      </c>
      <c r="AX42" s="39">
        <f>SUM(AX24:AX25)*1000000/'Tabel 1 Antal dyr'!AX29</f>
        <v>4.6449857142857147E-2</v>
      </c>
      <c r="AY42" s="39">
        <f>SUM(AY24:AY25)*1000000/'Tabel 1 Antal dyr'!AY29</f>
        <v>4.6449857142857147E-2</v>
      </c>
      <c r="AZ42" s="39">
        <f>SUM(AZ24:AZ25)*1000000/'Tabel 1 Antal dyr'!AZ29</f>
        <v>4.6449857142857147E-2</v>
      </c>
      <c r="BA42" s="39">
        <f>SUM(BA24:BA25)*1000000/'Tabel 1 Antal dyr'!BA29</f>
        <v>4.6449857142857147E-2</v>
      </c>
      <c r="BB42" s="39">
        <f>SUM(BB24:BB25)*1000000/'Tabel 1 Antal dyr'!BB29</f>
        <v>4.6449857142857147E-2</v>
      </c>
      <c r="BC42" s="39">
        <f>SUM(BC24:BC25)*1000000/'Tabel 1 Antal dyr'!BC29</f>
        <v>4.6449857142857147E-2</v>
      </c>
      <c r="BD42" s="39">
        <f>SUM(BD24:BD25)*1000000/'Tabel 1 Antal dyr'!BD29</f>
        <v>4.6449857142857147E-2</v>
      </c>
      <c r="BE42" s="39">
        <f>SUM(BE24:BE25)*1000000/'Tabel 1 Antal dyr'!BE29</f>
        <v>4.6449857142857147E-2</v>
      </c>
      <c r="BF42" s="39">
        <f>SUM(BF24:BF25)*1000000/'Tabel 1 Antal dyr'!BF29</f>
        <v>4.6449857142857147E-2</v>
      </c>
      <c r="BG42" s="39">
        <f>SUM(BG24:BG25)*1000000/'Tabel 1 Antal dyr'!BG29</f>
        <v>4.6449857142857147E-2</v>
      </c>
      <c r="BH42" s="39">
        <f>SUM(BH24:BH25)*1000000/'Tabel 1 Antal dyr'!BH29</f>
        <v>4.6449857142857147E-2</v>
      </c>
      <c r="BI42" s="39">
        <f>SUM(BI24:BI25)*1000000/'Tabel 1 Antal dyr'!BI29</f>
        <v>4.6449857142857147E-2</v>
      </c>
      <c r="BJ42" s="39">
        <f>SUM(BJ24:BJ25)*1000000/'Tabel 1 Antal dyr'!BJ29</f>
        <v>4.6449857142857147E-2</v>
      </c>
      <c r="BK42" s="39">
        <f>SUM(BK24:BK25)*1000000/'Tabel 1 Antal dyr'!BK29</f>
        <v>4.6449857142857147E-2</v>
      </c>
    </row>
    <row r="43" spans="1:63" x14ac:dyDescent="0.25">
      <c r="A43" s="28" t="s">
        <v>115</v>
      </c>
      <c r="B43" s="28"/>
      <c r="C43" s="56">
        <f>C26*1000000/'Tabel 1 Antal dyr'!C34</f>
        <v>0</v>
      </c>
      <c r="D43" s="56">
        <f>D26*1000000/'Tabel 1 Antal dyr'!D34</f>
        <v>0</v>
      </c>
      <c r="E43" s="56">
        <f>E26*1000000/'Tabel 1 Antal dyr'!E34</f>
        <v>0</v>
      </c>
      <c r="F43" s="56">
        <f>F26*1000000/'Tabel 1 Antal dyr'!F34</f>
        <v>0</v>
      </c>
      <c r="G43" s="56">
        <f>G26*1000000/'Tabel 1 Antal dyr'!G34</f>
        <v>0</v>
      </c>
      <c r="H43" s="56">
        <f>H26*1000000/'Tabel 1 Antal dyr'!H34</f>
        <v>0</v>
      </c>
      <c r="I43" s="56">
        <f>I26*1000000/'Tabel 1 Antal dyr'!I34</f>
        <v>0</v>
      </c>
      <c r="J43" s="56">
        <f>J26*1000000/'Tabel 1 Antal dyr'!J34</f>
        <v>0</v>
      </c>
      <c r="K43" s="56">
        <f>K26*1000000/'Tabel 1 Antal dyr'!K34</f>
        <v>0</v>
      </c>
      <c r="L43" s="56">
        <f>L26*1000000/'Tabel 1 Antal dyr'!L34</f>
        <v>0</v>
      </c>
      <c r="M43" s="56">
        <f>M26*1000000/'Tabel 1 Antal dyr'!M34</f>
        <v>0</v>
      </c>
      <c r="N43" s="56">
        <f>N26*1000000/'Tabel 1 Antal dyr'!N34</f>
        <v>0</v>
      </c>
      <c r="O43" s="56">
        <f>O26*1000000/'Tabel 1 Antal dyr'!O34</f>
        <v>0</v>
      </c>
      <c r="P43" s="56">
        <f>P26*1000000/'Tabel 1 Antal dyr'!P34</f>
        <v>0</v>
      </c>
      <c r="Q43" s="56">
        <f>Q26*1000000/'Tabel 1 Antal dyr'!Q34</f>
        <v>0</v>
      </c>
      <c r="R43" s="56">
        <f>R26*1000000/'Tabel 1 Antal dyr'!R34</f>
        <v>0</v>
      </c>
      <c r="S43" s="56">
        <f>S26*1000000/'Tabel 1 Antal dyr'!S34</f>
        <v>0</v>
      </c>
      <c r="T43" s="56">
        <f>T26*1000000/'Tabel 1 Antal dyr'!T34</f>
        <v>0</v>
      </c>
      <c r="U43" s="56">
        <f>U26*1000000/'Tabel 1 Antal dyr'!U34</f>
        <v>0</v>
      </c>
      <c r="V43" s="56">
        <f>V26*1000000/'Tabel 1 Antal dyr'!V34</f>
        <v>0</v>
      </c>
      <c r="W43" s="56">
        <f>W26*1000000/'Tabel 1 Antal dyr'!W34</f>
        <v>0</v>
      </c>
      <c r="X43" s="56">
        <f>X26*1000000/'Tabel 1 Antal dyr'!X34</f>
        <v>0</v>
      </c>
      <c r="Y43" s="56">
        <f>Y26*1000000/'Tabel 1 Antal dyr'!Y34</f>
        <v>0</v>
      </c>
      <c r="Z43" s="56">
        <f>Z26*1000000/'Tabel 1 Antal dyr'!Z34</f>
        <v>0</v>
      </c>
      <c r="AA43" s="56">
        <f>AA26*1000000/'Tabel 1 Antal dyr'!AA34</f>
        <v>0</v>
      </c>
      <c r="AB43" s="56">
        <f>AB26*1000000/'Tabel 1 Antal dyr'!AB34</f>
        <v>0</v>
      </c>
      <c r="AC43" s="56">
        <f>AC26*1000000/'Tabel 1 Antal dyr'!AC34</f>
        <v>0</v>
      </c>
      <c r="AD43" s="56">
        <f>AD26*1000000/'Tabel 1 Antal dyr'!AD34</f>
        <v>0</v>
      </c>
      <c r="AE43" s="56">
        <f>AE26*1000000/'Tabel 1 Antal dyr'!AE34</f>
        <v>0</v>
      </c>
      <c r="AF43" s="56">
        <f>AF26*1000000/'Tabel 1 Antal dyr'!AF34</f>
        <v>0</v>
      </c>
      <c r="AG43" s="56">
        <f>AG26*1000000/'Tabel 1 Antal dyr'!AG34</f>
        <v>0</v>
      </c>
      <c r="AH43" s="56">
        <f>AH26*1000000/'Tabel 1 Antal dyr'!AH34</f>
        <v>0</v>
      </c>
      <c r="AI43" s="56">
        <f>AI26*1000000/'Tabel 1 Antal dyr'!AI34</f>
        <v>0</v>
      </c>
      <c r="AJ43" s="56">
        <f>AJ26*1000000/'Tabel 1 Antal dyr'!AJ34</f>
        <v>0</v>
      </c>
      <c r="AK43" s="57">
        <f>AK26*1000000/'Tabel 1 Antal dyr'!AK34</f>
        <v>0</v>
      </c>
      <c r="AL43" s="57">
        <f>AL26*1000000/'Tabel 1 Antal dyr'!AL34</f>
        <v>0</v>
      </c>
      <c r="AM43" s="57">
        <f>AM26*1000000/'Tabel 1 Antal dyr'!AM34</f>
        <v>0</v>
      </c>
      <c r="AN43" s="57">
        <f>AN26*1000000/'Tabel 1 Antal dyr'!AN34</f>
        <v>0</v>
      </c>
      <c r="AO43" s="57">
        <f>AO26*1000000/'Tabel 1 Antal dyr'!AO34</f>
        <v>0</v>
      </c>
      <c r="AP43" s="57">
        <f>AP26*1000000/'Tabel 1 Antal dyr'!AP34</f>
        <v>0</v>
      </c>
      <c r="AQ43" s="57">
        <f>AQ26*1000000/'Tabel 1 Antal dyr'!AQ34</f>
        <v>0</v>
      </c>
      <c r="AR43" s="57">
        <f>AR26*1000000/'Tabel 1 Antal dyr'!AR34</f>
        <v>0</v>
      </c>
      <c r="AS43" s="57">
        <f>AS26*1000000/'Tabel 1 Antal dyr'!AS34</f>
        <v>0</v>
      </c>
      <c r="AT43" s="57">
        <f>AT26*1000000/'Tabel 1 Antal dyr'!AT34</f>
        <v>0</v>
      </c>
      <c r="AU43" s="57">
        <f>AU26*1000000/'Tabel 1 Antal dyr'!AU34</f>
        <v>0</v>
      </c>
      <c r="AV43" s="57">
        <f>AV26*1000000/'Tabel 1 Antal dyr'!AV34</f>
        <v>0</v>
      </c>
      <c r="AW43" s="57">
        <f>AW26*1000000/'Tabel 1 Antal dyr'!AW34</f>
        <v>0</v>
      </c>
      <c r="AX43" s="57">
        <f>AX26*1000000/'Tabel 1 Antal dyr'!AX34</f>
        <v>0</v>
      </c>
      <c r="AY43" s="57">
        <f>AY26*1000000/'Tabel 1 Antal dyr'!AY34</f>
        <v>0</v>
      </c>
      <c r="AZ43" s="57">
        <f>AZ26*1000000/'Tabel 1 Antal dyr'!AZ34</f>
        <v>0</v>
      </c>
      <c r="BA43" s="57">
        <f>BA26*1000000/'Tabel 1 Antal dyr'!BA34</f>
        <v>0</v>
      </c>
      <c r="BB43" s="57">
        <f>BB26*1000000/'Tabel 1 Antal dyr'!BB34</f>
        <v>0</v>
      </c>
      <c r="BC43" s="57">
        <f>BC26*1000000/'Tabel 1 Antal dyr'!BC34</f>
        <v>0</v>
      </c>
      <c r="BD43" s="57">
        <f>BD26*1000000/'Tabel 1 Antal dyr'!BD34</f>
        <v>0</v>
      </c>
      <c r="BE43" s="57">
        <f>BE26*1000000/'Tabel 1 Antal dyr'!BE34</f>
        <v>0</v>
      </c>
      <c r="BF43" s="57">
        <f>BF26*1000000/'Tabel 1 Antal dyr'!BF34</f>
        <v>0</v>
      </c>
      <c r="BG43" s="57">
        <f>BG26*1000000/'Tabel 1 Antal dyr'!BG34</f>
        <v>0</v>
      </c>
      <c r="BH43" s="57">
        <f>BH26*1000000/'Tabel 1 Antal dyr'!BH34</f>
        <v>0</v>
      </c>
      <c r="BI43" s="57">
        <f>BI26*1000000/'Tabel 1 Antal dyr'!BI34</f>
        <v>0</v>
      </c>
      <c r="BJ43" s="57">
        <f>BJ26*1000000/'Tabel 1 Antal dyr'!BJ34</f>
        <v>0</v>
      </c>
      <c r="BK43" s="57">
        <f>BK26*1000000/'Tabel 1 Antal dyr'!BK34</f>
        <v>0</v>
      </c>
    </row>
    <row r="45" spans="1:63" x14ac:dyDescent="0.25">
      <c r="A45" s="25" t="s">
        <v>116</v>
      </c>
      <c r="B45" t="s">
        <v>278</v>
      </c>
    </row>
    <row r="46" spans="1:63" x14ac:dyDescent="0.25">
      <c r="B46" t="s">
        <v>164</v>
      </c>
    </row>
    <row r="47" spans="1:63" x14ac:dyDescent="0.25">
      <c r="A47" s="27"/>
      <c r="B47" t="s">
        <v>160</v>
      </c>
    </row>
    <row r="48" spans="1:63" x14ac:dyDescent="0.25">
      <c r="A48" s="27"/>
      <c r="B48" t="s">
        <v>161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K28"/>
  <sheetViews>
    <sheetView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5" x14ac:dyDescent="0.25"/>
  <cols>
    <col min="1" max="1" width="29.140625" customWidth="1"/>
    <col min="2" max="2" width="16.5703125" bestFit="1" customWidth="1"/>
    <col min="3" max="3" width="10.140625" bestFit="1" customWidth="1"/>
    <col min="4" max="6" width="10.140625" hidden="1" customWidth="1"/>
    <col min="7" max="7" width="11.140625" hidden="1" customWidth="1"/>
    <col min="8" max="8" width="10.140625" bestFit="1" customWidth="1"/>
    <col min="9" max="11" width="10.140625" hidden="1" customWidth="1"/>
    <col min="12" max="12" width="11.140625" hidden="1" customWidth="1"/>
    <col min="13" max="13" width="10.140625" bestFit="1" customWidth="1"/>
    <col min="14" max="16" width="10.140625" hidden="1" customWidth="1"/>
    <col min="17" max="17" width="11.140625" hidden="1" customWidth="1"/>
    <col min="18" max="18" width="10.140625" bestFit="1" customWidth="1"/>
    <col min="19" max="21" width="10.140625" hidden="1" customWidth="1"/>
    <col min="22" max="22" width="11.140625" hidden="1" customWidth="1"/>
    <col min="23" max="23" width="10.140625" bestFit="1" customWidth="1"/>
    <col min="24" max="26" width="10.140625" hidden="1" customWidth="1"/>
    <col min="27" max="27" width="11.140625" hidden="1" customWidth="1"/>
    <col min="28" max="28" width="11.140625" bestFit="1" customWidth="1"/>
    <col min="29" max="32" width="11.140625" hidden="1" customWidth="1"/>
    <col min="33" max="47" width="11.140625" bestFit="1" customWidth="1"/>
    <col min="48" max="63" width="10.140625" bestFit="1" customWidth="1"/>
  </cols>
  <sheetData>
    <row r="1" spans="1:63" ht="18.75" x14ac:dyDescent="0.3">
      <c r="A1" s="11" t="s">
        <v>136</v>
      </c>
    </row>
    <row r="2" spans="1:63" ht="16.5" x14ac:dyDescent="0.3">
      <c r="A2" s="12" t="s">
        <v>258</v>
      </c>
    </row>
    <row r="4" spans="1:63" ht="16.5" x14ac:dyDescent="0.3">
      <c r="A4" s="12" t="s">
        <v>193</v>
      </c>
    </row>
    <row r="6" spans="1:63" s="4" customFormat="1" x14ac:dyDescent="0.25">
      <c r="A6" s="3" t="s">
        <v>131</v>
      </c>
      <c r="B6" s="3" t="s">
        <v>11</v>
      </c>
      <c r="C6" s="13">
        <v>1990</v>
      </c>
      <c r="D6" s="13">
        <v>1991</v>
      </c>
      <c r="E6" s="13">
        <v>1992</v>
      </c>
      <c r="F6" s="13">
        <v>1993</v>
      </c>
      <c r="G6" s="13">
        <v>1994</v>
      </c>
      <c r="H6" s="13">
        <v>1995</v>
      </c>
      <c r="I6" s="13">
        <v>1996</v>
      </c>
      <c r="J6" s="13">
        <v>1997</v>
      </c>
      <c r="K6" s="13">
        <v>1998</v>
      </c>
      <c r="L6" s="13">
        <v>1999</v>
      </c>
      <c r="M6" s="13">
        <v>2000</v>
      </c>
      <c r="N6" s="13">
        <v>2001</v>
      </c>
      <c r="O6" s="13">
        <v>2002</v>
      </c>
      <c r="P6" s="13">
        <v>2003</v>
      </c>
      <c r="Q6" s="13">
        <v>2004</v>
      </c>
      <c r="R6" s="13">
        <v>2005</v>
      </c>
      <c r="S6" s="13">
        <v>2006</v>
      </c>
      <c r="T6" s="13">
        <v>2007</v>
      </c>
      <c r="U6" s="13">
        <v>2008</v>
      </c>
      <c r="V6" s="13">
        <v>2009</v>
      </c>
      <c r="W6" s="13">
        <v>2010</v>
      </c>
      <c r="X6" s="13">
        <v>2011</v>
      </c>
      <c r="Y6" s="13">
        <v>2012</v>
      </c>
      <c r="Z6" s="13">
        <v>2013</v>
      </c>
      <c r="AA6" s="13">
        <v>2014</v>
      </c>
      <c r="AB6" s="13">
        <v>2015</v>
      </c>
      <c r="AC6" s="13">
        <v>2016</v>
      </c>
      <c r="AD6" s="13">
        <v>2017</v>
      </c>
      <c r="AE6" s="13">
        <v>2018</v>
      </c>
      <c r="AF6" s="13">
        <v>2019</v>
      </c>
      <c r="AG6" s="13">
        <v>2020</v>
      </c>
      <c r="AH6" s="13">
        <v>2021</v>
      </c>
      <c r="AI6" s="13">
        <v>2022</v>
      </c>
      <c r="AJ6" s="13">
        <v>2023</v>
      </c>
      <c r="AK6" s="3">
        <v>2024</v>
      </c>
      <c r="AL6" s="3">
        <v>2025</v>
      </c>
      <c r="AM6" s="3">
        <v>2026</v>
      </c>
      <c r="AN6" s="3">
        <v>2027</v>
      </c>
      <c r="AO6" s="3">
        <v>2028</v>
      </c>
      <c r="AP6" s="3">
        <v>2029</v>
      </c>
      <c r="AQ6" s="3">
        <v>2030</v>
      </c>
      <c r="AR6" s="3">
        <v>2031</v>
      </c>
      <c r="AS6" s="3">
        <v>2032</v>
      </c>
      <c r="AT6" s="3">
        <v>2033</v>
      </c>
      <c r="AU6" s="3">
        <v>2034</v>
      </c>
      <c r="AV6" s="3">
        <v>2035</v>
      </c>
      <c r="AW6" s="3">
        <v>2036</v>
      </c>
      <c r="AX6" s="3">
        <v>2037</v>
      </c>
      <c r="AY6" s="3">
        <v>2038</v>
      </c>
      <c r="AZ6" s="3">
        <v>2039</v>
      </c>
      <c r="BA6" s="3">
        <v>2040</v>
      </c>
      <c r="BB6" s="3">
        <v>2041</v>
      </c>
      <c r="BC6" s="3">
        <v>2042</v>
      </c>
      <c r="BD6" s="3">
        <v>2043</v>
      </c>
      <c r="BE6" s="3">
        <v>2044</v>
      </c>
      <c r="BF6" s="3">
        <v>2045</v>
      </c>
      <c r="BG6" s="3">
        <v>2046</v>
      </c>
      <c r="BH6" s="3">
        <v>2047</v>
      </c>
      <c r="BI6" s="3">
        <v>2048</v>
      </c>
      <c r="BJ6" s="3">
        <v>2049</v>
      </c>
      <c r="BK6" s="3">
        <v>2050</v>
      </c>
    </row>
    <row r="7" spans="1:63" x14ac:dyDescent="0.25">
      <c r="A7" t="s">
        <v>137</v>
      </c>
      <c r="B7" t="s">
        <v>109</v>
      </c>
      <c r="C7" s="30">
        <v>11249190.959836714</v>
      </c>
      <c r="D7" s="30">
        <v>11249190.959836714</v>
      </c>
      <c r="E7" s="30">
        <v>11249190.959836714</v>
      </c>
      <c r="F7" s="30">
        <v>11249190.959836714</v>
      </c>
      <c r="G7" s="30">
        <v>11249190.959836714</v>
      </c>
      <c r="H7" s="30">
        <v>11249190.959836714</v>
      </c>
      <c r="I7" s="30">
        <v>11249190.959836714</v>
      </c>
      <c r="J7" s="30">
        <v>11249190.959836714</v>
      </c>
      <c r="K7" s="30">
        <v>11249190.959836714</v>
      </c>
      <c r="L7" s="30">
        <v>11249190.959836714</v>
      </c>
      <c r="M7" s="30">
        <v>11249190.959836714</v>
      </c>
      <c r="N7" s="30">
        <v>11249190.959836714</v>
      </c>
      <c r="O7" s="30">
        <v>11249190.959836714</v>
      </c>
      <c r="P7" s="30">
        <v>11249190.959836714</v>
      </c>
      <c r="Q7" s="30">
        <v>11249190.959836714</v>
      </c>
      <c r="R7" s="30">
        <v>11249190.959836714</v>
      </c>
      <c r="S7" s="30">
        <v>11249190.959836714</v>
      </c>
      <c r="T7" s="30">
        <v>11249190.959836714</v>
      </c>
      <c r="U7" s="30">
        <v>11249190.959836714</v>
      </c>
      <c r="V7" s="30">
        <v>11249190.959836714</v>
      </c>
      <c r="W7" s="30">
        <v>11249190.959836714</v>
      </c>
      <c r="X7" s="30">
        <v>11249190.959836714</v>
      </c>
      <c r="Y7" s="30">
        <v>11249190.959836714</v>
      </c>
      <c r="Z7" s="30">
        <v>11249190.959836714</v>
      </c>
      <c r="AA7" s="30">
        <v>11249190.959836714</v>
      </c>
      <c r="AB7" s="30">
        <v>11249190.959836714</v>
      </c>
      <c r="AC7" s="30">
        <v>11249190.959836714</v>
      </c>
      <c r="AD7" s="30">
        <v>11249190.959836714</v>
      </c>
      <c r="AE7" s="30">
        <v>11249190.959836714</v>
      </c>
      <c r="AF7" s="30">
        <v>11249190.959836714</v>
      </c>
      <c r="AG7" s="30">
        <v>11249190.959836714</v>
      </c>
      <c r="AH7" s="30">
        <v>11249190.959836714</v>
      </c>
      <c r="AI7" s="30">
        <v>11249190.959836714</v>
      </c>
      <c r="AJ7" s="30">
        <v>11249190.959836714</v>
      </c>
      <c r="AK7" s="6">
        <v>11249190.959836714</v>
      </c>
      <c r="AL7" s="6">
        <v>11249190.959836714</v>
      </c>
      <c r="AM7" s="6">
        <v>11249190.959836714</v>
      </c>
      <c r="AN7" s="6">
        <v>11249190.959836714</v>
      </c>
      <c r="AO7" s="6">
        <v>11249190.959836714</v>
      </c>
      <c r="AP7" s="6">
        <v>11249190.959836714</v>
      </c>
      <c r="AQ7" s="6">
        <v>11249190.959836714</v>
      </c>
      <c r="AR7" s="6">
        <v>11249190.959836714</v>
      </c>
      <c r="AS7" s="6">
        <v>11249190.959836714</v>
      </c>
      <c r="AT7" s="6">
        <v>11249190.959836714</v>
      </c>
      <c r="AU7" s="6">
        <v>11249190.959836714</v>
      </c>
      <c r="AV7" s="6">
        <v>11249190.959836714</v>
      </c>
      <c r="AW7" s="6">
        <v>11249190.959836714</v>
      </c>
      <c r="AX7" s="6">
        <v>11249190.959836714</v>
      </c>
      <c r="AY7" s="6">
        <v>11249190.959836714</v>
      </c>
      <c r="AZ7" s="6">
        <v>11249190.959836714</v>
      </c>
      <c r="BA7" s="6">
        <v>11249190.959836714</v>
      </c>
      <c r="BB7" s="6">
        <v>11249190.959836714</v>
      </c>
      <c r="BC7" s="6">
        <v>11249190.959836714</v>
      </c>
      <c r="BD7" s="6">
        <v>11249190.959836714</v>
      </c>
      <c r="BE7" s="6">
        <v>11249190.959836714</v>
      </c>
      <c r="BF7" s="6">
        <v>11249190.959836714</v>
      </c>
      <c r="BG7" s="6">
        <v>11249190.959836714</v>
      </c>
      <c r="BH7" s="6">
        <v>11249190.959836714</v>
      </c>
      <c r="BI7" s="6">
        <v>11249190.959836714</v>
      </c>
      <c r="BJ7" s="6">
        <v>11249190.959836714</v>
      </c>
      <c r="BK7" s="6">
        <v>11249190.959836714</v>
      </c>
    </row>
    <row r="8" spans="1:63" x14ac:dyDescent="0.25">
      <c r="B8" t="s">
        <v>33</v>
      </c>
      <c r="C8" s="30">
        <v>3924412.0398508497</v>
      </c>
      <c r="D8" s="30">
        <v>3804702.6539626569</v>
      </c>
      <c r="E8" s="30">
        <v>3733576.4013030133</v>
      </c>
      <c r="F8" s="30">
        <v>3568228.2252647122</v>
      </c>
      <c r="G8" s="30">
        <v>3300521.1420081919</v>
      </c>
      <c r="H8" s="30">
        <v>3207189.8959499998</v>
      </c>
      <c r="I8" s="30">
        <v>3059299.5557360817</v>
      </c>
      <c r="J8" s="30">
        <v>2921792.0603206847</v>
      </c>
      <c r="K8" s="30">
        <v>2838808.2409410956</v>
      </c>
      <c r="L8" s="30">
        <v>2741010.0644443287</v>
      </c>
      <c r="M8" s="30">
        <v>2655444.4229193148</v>
      </c>
      <c r="N8" s="30">
        <v>2756597.6962739453</v>
      </c>
      <c r="O8" s="30">
        <v>2655171.0506723011</v>
      </c>
      <c r="P8" s="30">
        <v>2519604.6349681914</v>
      </c>
      <c r="Q8" s="30">
        <v>2370806.5647986303</v>
      </c>
      <c r="R8" s="30">
        <v>2248045.2221238082</v>
      </c>
      <c r="S8" s="30">
        <v>2314121.3505412326</v>
      </c>
      <c r="T8" s="30">
        <v>2531391.7098139175</v>
      </c>
      <c r="U8" s="30">
        <v>2553589.4185412591</v>
      </c>
      <c r="V8" s="30">
        <v>2445168.6408636165</v>
      </c>
      <c r="W8" s="30">
        <v>2480543.7040663562</v>
      </c>
      <c r="X8" s="30">
        <v>2542019.0548201916</v>
      </c>
      <c r="Y8" s="30">
        <v>2608810.8073066846</v>
      </c>
      <c r="Z8" s="30">
        <v>2695657.4695450962</v>
      </c>
      <c r="AA8" s="30">
        <v>2619103.1483619176</v>
      </c>
      <c r="AB8" s="30">
        <v>2587686.7789387396</v>
      </c>
      <c r="AC8" s="30">
        <v>2525552.3788556168</v>
      </c>
      <c r="AD8" s="30">
        <v>2498069.137715945</v>
      </c>
      <c r="AE8" s="30">
        <v>2450606.0226041367</v>
      </c>
      <c r="AF8" s="30">
        <v>2396573.494650329</v>
      </c>
      <c r="AG8" s="30">
        <v>2383309.5196075616</v>
      </c>
      <c r="AH8" s="30">
        <v>2342741.0834554248</v>
      </c>
      <c r="AI8" s="30">
        <v>2286959.5727166301</v>
      </c>
      <c r="AJ8" s="30">
        <v>2216467.0190951508</v>
      </c>
      <c r="AK8" s="6">
        <v>1968400.657186958</v>
      </c>
      <c r="AL8" s="6">
        <v>1768891.2171383281</v>
      </c>
      <c r="AM8" s="6">
        <v>1810594.220752937</v>
      </c>
      <c r="AN8" s="6">
        <v>1844964.6312025883</v>
      </c>
      <c r="AO8" s="6">
        <v>1876054.2388736983</v>
      </c>
      <c r="AP8" s="6">
        <v>1907324.3233416898</v>
      </c>
      <c r="AQ8" s="6">
        <v>1940631.6532207704</v>
      </c>
      <c r="AR8" s="6">
        <v>1907376.4184332271</v>
      </c>
      <c r="AS8" s="6">
        <v>1870245.3861218509</v>
      </c>
      <c r="AT8" s="6">
        <v>1832387.1431086233</v>
      </c>
      <c r="AU8" s="6">
        <v>1794092.3306470264</v>
      </c>
      <c r="AV8" s="6">
        <v>1753415.6350571534</v>
      </c>
      <c r="AW8" s="6">
        <v>1709786.6877179921</v>
      </c>
      <c r="AX8" s="6">
        <v>1664872.5696560577</v>
      </c>
      <c r="AY8" s="6">
        <v>1620602.2477384685</v>
      </c>
      <c r="AZ8" s="6">
        <v>1577589.9470384673</v>
      </c>
      <c r="BA8" s="6">
        <v>1534990.5140740806</v>
      </c>
      <c r="BB8" s="6">
        <v>1528253.1363370158</v>
      </c>
      <c r="BC8" s="6">
        <v>1520817.8489747597</v>
      </c>
      <c r="BD8" s="6">
        <v>1512028.4397499086</v>
      </c>
      <c r="BE8" s="6">
        <v>1503969.0997387271</v>
      </c>
      <c r="BF8" s="6">
        <v>1496129.4808219052</v>
      </c>
      <c r="BG8" s="6">
        <v>1488035.2125790436</v>
      </c>
      <c r="BH8" s="6">
        <v>1479742.5774252659</v>
      </c>
      <c r="BI8" s="6">
        <v>1468650.4923015942</v>
      </c>
      <c r="BJ8" s="6">
        <v>1458004.2955139556</v>
      </c>
      <c r="BK8" s="6">
        <v>1446891.9860733224</v>
      </c>
    </row>
    <row r="9" spans="1:63" x14ac:dyDescent="0.25">
      <c r="B9" t="s">
        <v>2</v>
      </c>
      <c r="C9" s="30">
        <v>3497931.9408</v>
      </c>
      <c r="D9" s="30">
        <v>3640816.1080999998</v>
      </c>
      <c r="E9" s="30">
        <v>3944008.3327000006</v>
      </c>
      <c r="F9" s="30">
        <v>4117666.0183999995</v>
      </c>
      <c r="G9" s="30">
        <v>3938899.1370000001</v>
      </c>
      <c r="H9" s="30">
        <v>4030501.1074999995</v>
      </c>
      <c r="I9" s="30">
        <v>4013784.8399</v>
      </c>
      <c r="J9" s="30">
        <v>4248389.9836999988</v>
      </c>
      <c r="K9" s="30">
        <v>4343504.0734999999</v>
      </c>
      <c r="L9" s="30">
        <v>4220095.8643999994</v>
      </c>
      <c r="M9" s="30">
        <v>4242501.2886999995</v>
      </c>
      <c r="N9" s="30">
        <v>4380356.4097000007</v>
      </c>
      <c r="O9" s="30">
        <v>4554701.2196000004</v>
      </c>
      <c r="P9" s="30">
        <v>4766504.9390000002</v>
      </c>
      <c r="Q9" s="30">
        <v>4785519.9368999992</v>
      </c>
      <c r="R9" s="30">
        <v>5092175.0937000001</v>
      </c>
      <c r="S9" s="30">
        <v>5345366.7444000002</v>
      </c>
      <c r="T9" s="30">
        <v>5861348.8701000009</v>
      </c>
      <c r="U9" s="30">
        <v>5521838.0756999999</v>
      </c>
      <c r="V9" s="30">
        <v>5808289.7218000004</v>
      </c>
      <c r="W9" s="30">
        <v>6120321.9896</v>
      </c>
      <c r="X9" s="30">
        <v>5930524.6234999998</v>
      </c>
      <c r="Y9" s="30">
        <v>5683162.2184999995</v>
      </c>
      <c r="Z9" s="30">
        <v>5472473.7932999982</v>
      </c>
      <c r="AA9" s="30">
        <v>5788724.820199999</v>
      </c>
      <c r="AB9" s="30">
        <v>5812111.695700001</v>
      </c>
      <c r="AC9" s="30">
        <v>5596838.8349000001</v>
      </c>
      <c r="AD9" s="30">
        <v>5690681.4370999997</v>
      </c>
      <c r="AE9" s="30">
        <v>5877025.5446999995</v>
      </c>
      <c r="AF9" s="30">
        <v>5711110.4967600005</v>
      </c>
      <c r="AG9" s="30">
        <v>6151515.6510000015</v>
      </c>
      <c r="AH9" s="30">
        <v>6119516.2642199984</v>
      </c>
      <c r="AI9" s="30">
        <v>5745349.1716599986</v>
      </c>
      <c r="AJ9" s="30">
        <v>5406828.63387</v>
      </c>
      <c r="AK9" s="6">
        <v>6515537.9117452493</v>
      </c>
      <c r="AL9" s="6">
        <v>6674254.988719427</v>
      </c>
      <c r="AM9" s="6">
        <v>6668688.0272125937</v>
      </c>
      <c r="AN9" s="6">
        <v>6744860.7023268202</v>
      </c>
      <c r="AO9" s="6">
        <v>6640189.7856146405</v>
      </c>
      <c r="AP9" s="6">
        <v>6559853.1362008164</v>
      </c>
      <c r="AQ9" s="6">
        <v>6437958.6380596953</v>
      </c>
      <c r="AR9" s="6">
        <v>6424848.0614156006</v>
      </c>
      <c r="AS9" s="6">
        <v>6324600.3505975492</v>
      </c>
      <c r="AT9" s="6">
        <v>6237339.4011559291</v>
      </c>
      <c r="AU9" s="6">
        <v>6209209.0372323897</v>
      </c>
      <c r="AV9" s="6">
        <v>6138277.6958411066</v>
      </c>
      <c r="AW9" s="6">
        <v>6046810.6177008003</v>
      </c>
      <c r="AX9" s="6">
        <v>5941455.929226608</v>
      </c>
      <c r="AY9" s="6">
        <v>5843532.1265037097</v>
      </c>
      <c r="AZ9" s="6">
        <v>5722386.4219289273</v>
      </c>
      <c r="BA9" s="6">
        <v>5602368.1391457785</v>
      </c>
      <c r="BB9" s="6">
        <v>5481959.2212721482</v>
      </c>
      <c r="BC9" s="6">
        <v>5376031.6867171889</v>
      </c>
      <c r="BD9" s="6">
        <v>5265578.5589901879</v>
      </c>
      <c r="BE9" s="6">
        <v>5146447.66796494</v>
      </c>
      <c r="BF9" s="6">
        <v>5053606.354970606</v>
      </c>
      <c r="BG9" s="6">
        <v>4946475.6071208203</v>
      </c>
      <c r="BH9" s="6">
        <v>4809050.4265696332</v>
      </c>
      <c r="BI9" s="6">
        <v>4796670.5805151798</v>
      </c>
      <c r="BJ9" s="6">
        <v>4773572.9994913358</v>
      </c>
      <c r="BK9" s="6">
        <v>4763509.4844490401</v>
      </c>
    </row>
    <row r="10" spans="1:63" x14ac:dyDescent="0.25">
      <c r="B10" t="s">
        <v>3</v>
      </c>
      <c r="C10" s="30">
        <v>1740316.7829999998</v>
      </c>
      <c r="D10" s="30">
        <v>1870891.2520300001</v>
      </c>
      <c r="E10" s="30">
        <v>2055804.8632099999</v>
      </c>
      <c r="F10" s="30">
        <v>2274895.6178230001</v>
      </c>
      <c r="G10" s="30">
        <v>2312812.2770219999</v>
      </c>
      <c r="H10" s="30">
        <v>2306168.2419609996</v>
      </c>
      <c r="I10" s="30">
        <v>2348480.6649850002</v>
      </c>
      <c r="J10" s="30">
        <v>2460281.4662329997</v>
      </c>
      <c r="K10" s="30">
        <v>2707861.8768480001</v>
      </c>
      <c r="L10" s="30">
        <v>2723370.2563530002</v>
      </c>
      <c r="M10" s="30">
        <v>2689576.0944639994</v>
      </c>
      <c r="N10" s="30">
        <v>2817054.6936310004</v>
      </c>
      <c r="O10" s="30">
        <v>2942477.1514690001</v>
      </c>
      <c r="P10" s="30">
        <v>2964332.4184100004</v>
      </c>
      <c r="Q10" s="30">
        <v>3083298.9884529999</v>
      </c>
      <c r="R10" s="30">
        <v>3457525.1116900002</v>
      </c>
      <c r="S10" s="30">
        <v>3346833.5148900007</v>
      </c>
      <c r="T10" s="30">
        <v>3643337.5725299995</v>
      </c>
      <c r="U10" s="30">
        <v>3768632.8674400002</v>
      </c>
      <c r="V10" s="30">
        <v>3787936.7549600005</v>
      </c>
      <c r="W10" s="30">
        <v>3938139.0496900007</v>
      </c>
      <c r="X10" s="30">
        <v>4066299.1463100007</v>
      </c>
      <c r="Y10" s="30">
        <v>4028859.2065100004</v>
      </c>
      <c r="Z10" s="30">
        <v>3802886.2742000003</v>
      </c>
      <c r="AA10" s="30">
        <v>3904299.5685300003</v>
      </c>
      <c r="AB10" s="30">
        <v>4037055.8203099999</v>
      </c>
      <c r="AC10" s="30">
        <v>4158959.2369599994</v>
      </c>
      <c r="AD10" s="30">
        <v>4148947.897580001</v>
      </c>
      <c r="AE10" s="30">
        <v>4223134.5609200001</v>
      </c>
      <c r="AF10" s="30">
        <v>4149751.5658900007</v>
      </c>
      <c r="AG10" s="30">
        <v>4236333.3239100007</v>
      </c>
      <c r="AH10" s="30">
        <v>4382871.49615</v>
      </c>
      <c r="AI10" s="30">
        <v>4178217.9986999994</v>
      </c>
      <c r="AJ10" s="30">
        <v>3846429.8741000006</v>
      </c>
      <c r="AK10" s="6">
        <v>3528213.2456042105</v>
      </c>
      <c r="AL10" s="6">
        <v>3474834.6837058952</v>
      </c>
      <c r="AM10" s="6">
        <v>3370956.26342917</v>
      </c>
      <c r="AN10" s="6">
        <v>3273822.3733453443</v>
      </c>
      <c r="AO10" s="6">
        <v>3175469.3437117925</v>
      </c>
      <c r="AP10" s="6">
        <v>3094014.7409723969</v>
      </c>
      <c r="AQ10" s="6">
        <v>3013196.9492846765</v>
      </c>
      <c r="AR10" s="6">
        <v>2929464.9481422342</v>
      </c>
      <c r="AS10" s="6">
        <v>2691776.207835</v>
      </c>
      <c r="AT10" s="6">
        <v>2650246.3801068328</v>
      </c>
      <c r="AU10" s="6">
        <v>2423021.3558852402</v>
      </c>
      <c r="AV10" s="6">
        <v>2428076.6369870398</v>
      </c>
      <c r="AW10" s="6">
        <v>2428657.063107288</v>
      </c>
      <c r="AX10" s="6">
        <v>2422580.0619315002</v>
      </c>
      <c r="AY10" s="6">
        <v>2415044.0274638161</v>
      </c>
      <c r="AZ10" s="6">
        <v>2406989.7392348754</v>
      </c>
      <c r="BA10" s="6">
        <v>2391024.092622132</v>
      </c>
      <c r="BB10" s="6">
        <v>2365606.5412816801</v>
      </c>
      <c r="BC10" s="6">
        <v>2148014.9257205608</v>
      </c>
      <c r="BD10" s="6">
        <v>2134720.5809460199</v>
      </c>
      <c r="BE10" s="6">
        <v>2113597.4721885403</v>
      </c>
      <c r="BF10" s="6">
        <v>2090870.4105599152</v>
      </c>
      <c r="BG10" s="6">
        <v>1887813.65576692</v>
      </c>
      <c r="BH10" s="6">
        <v>1869645.7087300003</v>
      </c>
      <c r="BI10" s="6">
        <v>1869645.7086521599</v>
      </c>
      <c r="BJ10" s="6">
        <v>1683313.1699809439</v>
      </c>
      <c r="BK10" s="6">
        <v>1683313.1699809441</v>
      </c>
    </row>
    <row r="11" spans="1:63" x14ac:dyDescent="0.25">
      <c r="B11" t="s">
        <v>4</v>
      </c>
      <c r="C11" s="30">
        <v>7014983.8158399994</v>
      </c>
      <c r="D11" s="30">
        <v>7489935.9220799999</v>
      </c>
      <c r="E11" s="30">
        <v>8159846.9272000007</v>
      </c>
      <c r="F11" s="30">
        <v>9062622.2035399992</v>
      </c>
      <c r="G11" s="30">
        <v>9202586.753560001</v>
      </c>
      <c r="H11" s="30">
        <v>9150203.0655399989</v>
      </c>
      <c r="I11" s="30">
        <v>9273877.4920199998</v>
      </c>
      <c r="J11" s="30">
        <v>9608923.2155200001</v>
      </c>
      <c r="K11" s="30">
        <v>10415981.839559998</v>
      </c>
      <c r="L11" s="30">
        <v>10492961.913699999</v>
      </c>
      <c r="M11" s="30">
        <v>10341810.562759999</v>
      </c>
      <c r="N11" s="30">
        <v>10905801.568099998</v>
      </c>
      <c r="O11" s="30">
        <v>11623690.39965</v>
      </c>
      <c r="P11" s="30">
        <v>11423428.971610002</v>
      </c>
      <c r="Q11" s="30">
        <v>11845436.6546</v>
      </c>
      <c r="R11" s="30">
        <v>11435441.04558</v>
      </c>
      <c r="S11" s="30">
        <v>11100430.68925</v>
      </c>
      <c r="T11" s="30">
        <v>11469835.522340002</v>
      </c>
      <c r="U11" s="30">
        <v>10575212.162010001</v>
      </c>
      <c r="V11" s="30">
        <v>10309196.461590001</v>
      </c>
      <c r="W11" s="30">
        <v>10458612.662780002</v>
      </c>
      <c r="X11" s="30">
        <v>10994303.208409999</v>
      </c>
      <c r="Y11" s="30">
        <v>10350296.304119999</v>
      </c>
      <c r="Z11" s="30">
        <v>10259937.388920002</v>
      </c>
      <c r="AA11" s="30">
        <v>10679612.081600001</v>
      </c>
      <c r="AB11" s="30">
        <v>10564696.49553</v>
      </c>
      <c r="AC11" s="30">
        <v>10335451.462650001</v>
      </c>
      <c r="AD11" s="30">
        <v>10260272.77588</v>
      </c>
      <c r="AE11" s="30">
        <v>10528992.12071</v>
      </c>
      <c r="AF11" s="30">
        <v>9954549.6816699989</v>
      </c>
      <c r="AG11" s="30">
        <v>10654584.874329999</v>
      </c>
      <c r="AH11" s="30">
        <v>10939700.482829999</v>
      </c>
      <c r="AI11" s="30">
        <v>10018749.437720003</v>
      </c>
      <c r="AJ11" s="30">
        <v>8072775.2029099995</v>
      </c>
      <c r="AK11" s="6">
        <v>7095164.035407153</v>
      </c>
      <c r="AL11" s="6">
        <v>7386483.0296668904</v>
      </c>
      <c r="AM11" s="6">
        <v>7112472.9615666345</v>
      </c>
      <c r="AN11" s="6">
        <v>6982810.3509071674</v>
      </c>
      <c r="AO11" s="6">
        <v>6769823.3705254234</v>
      </c>
      <c r="AP11" s="6">
        <v>6652067.5717506148</v>
      </c>
      <c r="AQ11" s="6">
        <v>6341015.4293655995</v>
      </c>
      <c r="AR11" s="6">
        <v>6011123.4940978643</v>
      </c>
      <c r="AS11" s="6">
        <v>5839571.3493553009</v>
      </c>
      <c r="AT11" s="6">
        <v>5591102.4622336803</v>
      </c>
      <c r="AU11" s="6">
        <v>5447284.3623856865</v>
      </c>
      <c r="AV11" s="6">
        <v>5246822.4794388991</v>
      </c>
      <c r="AW11" s="6">
        <v>5091249.5881671989</v>
      </c>
      <c r="AX11" s="6">
        <v>5052082.3995698402</v>
      </c>
      <c r="AY11" s="6">
        <v>4911435.2293920722</v>
      </c>
      <c r="AZ11" s="6">
        <v>4864679.7916562716</v>
      </c>
      <c r="BA11" s="6">
        <v>4719487.50840485</v>
      </c>
      <c r="BB11" s="6">
        <v>4580232.5862245513</v>
      </c>
      <c r="BC11" s="6">
        <v>4543098.465566271</v>
      </c>
      <c r="BD11" s="6">
        <v>4426393.7221714724</v>
      </c>
      <c r="BE11" s="6">
        <v>4402206.4461077442</v>
      </c>
      <c r="BF11" s="6">
        <v>4282746.9662642404</v>
      </c>
      <c r="BG11" s="6">
        <v>4169657.3311025901</v>
      </c>
      <c r="BH11" s="6">
        <v>4148194.5728408699</v>
      </c>
      <c r="BI11" s="6">
        <v>4057457.7217536895</v>
      </c>
      <c r="BJ11" s="6">
        <v>4054235.932624355</v>
      </c>
      <c r="BK11" s="6">
        <v>3963693.0759504642</v>
      </c>
    </row>
    <row r="12" spans="1:63" x14ac:dyDescent="0.25">
      <c r="B12" t="s">
        <v>9</v>
      </c>
      <c r="C12" s="30">
        <v>216611.64660000001</v>
      </c>
      <c r="D12" s="30">
        <v>221969.61799999999</v>
      </c>
      <c r="E12" s="30">
        <v>239663.35</v>
      </c>
      <c r="F12" s="30">
        <v>175301.92232000001</v>
      </c>
      <c r="G12" s="30">
        <v>223934.17270999998</v>
      </c>
      <c r="H12" s="30">
        <v>243061.3125</v>
      </c>
      <c r="I12" s="30">
        <v>263998.68796000001</v>
      </c>
      <c r="J12" s="30">
        <v>319738.04225</v>
      </c>
      <c r="K12" s="30">
        <v>354079.22424000001</v>
      </c>
      <c r="L12" s="30">
        <v>330270.82500000001</v>
      </c>
      <c r="M12" s="30">
        <v>487025.6496</v>
      </c>
      <c r="N12" s="30">
        <v>608220.58000000007</v>
      </c>
      <c r="O12" s="30">
        <v>703439.92949999997</v>
      </c>
      <c r="P12" s="30">
        <v>762582.92400000012</v>
      </c>
      <c r="Q12" s="30">
        <v>864655.15500000003</v>
      </c>
      <c r="R12" s="30">
        <v>764099.50647999987</v>
      </c>
      <c r="S12" s="30">
        <v>902081.12315999996</v>
      </c>
      <c r="T12" s="30">
        <v>1445148.1693199999</v>
      </c>
      <c r="U12" s="30">
        <v>1573509.3636299998</v>
      </c>
      <c r="V12" s="30">
        <v>1594660.8319999997</v>
      </c>
      <c r="W12" s="30">
        <v>1650625.9498000001</v>
      </c>
      <c r="X12" s="30">
        <v>1678820.8184999998</v>
      </c>
      <c r="Y12" s="30">
        <v>1802961.9387999999</v>
      </c>
      <c r="Z12" s="30">
        <v>1275816.7208499999</v>
      </c>
      <c r="AA12" s="30">
        <v>1352722.3084799997</v>
      </c>
      <c r="AB12" s="30">
        <v>1386248.7070399998</v>
      </c>
      <c r="AC12" s="30">
        <v>1233395.2677900004</v>
      </c>
      <c r="AD12" s="30">
        <v>1296125.6294000002</v>
      </c>
      <c r="AE12" s="30">
        <v>1208901.0043800001</v>
      </c>
      <c r="AF12" s="30">
        <v>935970.97132000013</v>
      </c>
      <c r="AG12" s="30">
        <v>841267.2612999999</v>
      </c>
      <c r="AH12" s="30">
        <v>0</v>
      </c>
      <c r="AI12" s="30">
        <v>0</v>
      </c>
      <c r="AJ12" s="30">
        <v>2109.16</v>
      </c>
      <c r="AK12" s="6">
        <v>2127.1664799999999</v>
      </c>
      <c r="AL12" s="6">
        <v>2145.1653999999999</v>
      </c>
      <c r="AM12" s="6">
        <v>2163.1643199999999</v>
      </c>
      <c r="AN12" s="6">
        <v>2181.1632399999999</v>
      </c>
      <c r="AO12" s="6">
        <v>2199.1621600000003</v>
      </c>
      <c r="AP12" s="6">
        <v>2217.1610800000003</v>
      </c>
      <c r="AQ12" s="6">
        <v>2235.16</v>
      </c>
      <c r="AR12" s="6">
        <v>2235.16</v>
      </c>
      <c r="AS12" s="6">
        <v>2235.16</v>
      </c>
      <c r="AT12" s="6">
        <v>2235.16</v>
      </c>
      <c r="AU12" s="6">
        <v>2235.16</v>
      </c>
      <c r="AV12" s="6">
        <v>2235.16</v>
      </c>
      <c r="AW12" s="6">
        <v>2235.16</v>
      </c>
      <c r="AX12" s="6">
        <v>2235.16</v>
      </c>
      <c r="AY12" s="6">
        <v>2235.16</v>
      </c>
      <c r="AZ12" s="6">
        <v>2235.16</v>
      </c>
      <c r="BA12" s="6">
        <v>2235.16</v>
      </c>
      <c r="BB12" s="6">
        <v>2235.16</v>
      </c>
      <c r="BC12" s="6">
        <v>2235.16</v>
      </c>
      <c r="BD12" s="6">
        <v>2235.16</v>
      </c>
      <c r="BE12" s="6">
        <v>2235.16</v>
      </c>
      <c r="BF12" s="6">
        <v>2235.16</v>
      </c>
      <c r="BG12" s="6">
        <v>2235.16</v>
      </c>
      <c r="BH12" s="6">
        <v>2235.16</v>
      </c>
      <c r="BI12" s="6">
        <v>2235.16</v>
      </c>
      <c r="BJ12" s="6">
        <v>2235.16</v>
      </c>
      <c r="BK12" s="6">
        <v>2235.16</v>
      </c>
    </row>
    <row r="13" spans="1:63" x14ac:dyDescent="0.25">
      <c r="B13" t="s">
        <v>194</v>
      </c>
      <c r="C13" s="30">
        <v>43278.306960000002</v>
      </c>
      <c r="D13" s="30">
        <v>35055.585639999998</v>
      </c>
      <c r="E13" s="30">
        <v>31857.170119999999</v>
      </c>
      <c r="F13" s="30">
        <v>34233.374880000003</v>
      </c>
      <c r="G13" s="30">
        <v>41390.055399999997</v>
      </c>
      <c r="H13" s="30">
        <v>26490.426879999999</v>
      </c>
      <c r="I13" s="30">
        <v>25372.70536</v>
      </c>
      <c r="J13" s="30">
        <v>18601.212</v>
      </c>
      <c r="K13" s="30">
        <v>14686.686</v>
      </c>
      <c r="L13" s="30">
        <v>12149.466760000001</v>
      </c>
      <c r="M13" s="30">
        <v>11941.24164</v>
      </c>
      <c r="N13" s="30">
        <v>11972.66044</v>
      </c>
      <c r="O13" s="30">
        <v>9702.2543099999984</v>
      </c>
      <c r="P13" s="30">
        <v>17446.86175</v>
      </c>
      <c r="Q13" s="30">
        <v>14630.89</v>
      </c>
      <c r="R13" s="30">
        <v>17650.384599999998</v>
      </c>
      <c r="S13" s="30">
        <v>22501.2683</v>
      </c>
      <c r="T13" s="30">
        <v>25169.807679999998</v>
      </c>
      <c r="U13" s="30">
        <v>26664.672320000001</v>
      </c>
      <c r="V13" s="30">
        <v>21868.99712</v>
      </c>
      <c r="W13" s="30">
        <v>23074.019200000002</v>
      </c>
      <c r="X13" s="30">
        <v>26303.278399999999</v>
      </c>
      <c r="Y13" s="30">
        <v>17987.7942</v>
      </c>
      <c r="Z13" s="30">
        <v>18329.804400000001</v>
      </c>
      <c r="AA13" s="30">
        <v>10563.2197</v>
      </c>
      <c r="AB13" s="30">
        <v>11495.147200000001</v>
      </c>
      <c r="AC13" s="30">
        <v>9365.9580800000003</v>
      </c>
      <c r="AD13" s="30">
        <v>4720.2335999999996</v>
      </c>
      <c r="AE13" s="30">
        <v>8500.4032800000004</v>
      </c>
      <c r="AF13" s="30">
        <v>9139.4784799999998</v>
      </c>
      <c r="AG13" s="30">
        <v>9027.2689400000017</v>
      </c>
      <c r="AH13" s="30">
        <v>10616.315979999999</v>
      </c>
      <c r="AI13" s="30">
        <v>9620.5085500000005</v>
      </c>
      <c r="AJ13" s="30">
        <v>10946.269</v>
      </c>
      <c r="AK13" s="6">
        <v>13732.46084</v>
      </c>
      <c r="AL13" s="6">
        <v>15651.726719999999</v>
      </c>
      <c r="AM13" s="6">
        <v>17425.436470000001</v>
      </c>
      <c r="AN13" s="6">
        <v>19042.86881</v>
      </c>
      <c r="AO13" s="6">
        <v>20693.334360000001</v>
      </c>
      <c r="AP13" s="6">
        <v>22225.125760000003</v>
      </c>
      <c r="AQ13" s="6">
        <v>23721.370799999997</v>
      </c>
      <c r="AR13" s="6">
        <v>21540.30875</v>
      </c>
      <c r="AS13" s="6">
        <v>19533.474779999997</v>
      </c>
      <c r="AT13" s="6">
        <v>17522.334360000001</v>
      </c>
      <c r="AU13" s="6">
        <v>15600.426009999999</v>
      </c>
      <c r="AV13" s="6">
        <v>15470.566330000001</v>
      </c>
      <c r="AW13" s="6">
        <v>15234.470280000001</v>
      </c>
      <c r="AX13" s="6">
        <v>15051.703039999999</v>
      </c>
      <c r="AY13" s="6">
        <v>14872.634529999999</v>
      </c>
      <c r="AZ13" s="6">
        <v>14702.771290000001</v>
      </c>
      <c r="BA13" s="6">
        <v>14552.9699</v>
      </c>
      <c r="BB13" s="6">
        <v>14422.81221</v>
      </c>
      <c r="BC13" s="6">
        <v>14293.777740000001</v>
      </c>
      <c r="BD13" s="6">
        <v>14182.038059999999</v>
      </c>
      <c r="BE13" s="6">
        <v>14071.16109</v>
      </c>
      <c r="BF13" s="6">
        <v>13961.15432</v>
      </c>
      <c r="BG13" s="6">
        <v>13853.756960000001</v>
      </c>
      <c r="BH13" s="6">
        <v>13745.435020000001</v>
      </c>
      <c r="BI13" s="6">
        <v>13646.640330000002</v>
      </c>
      <c r="BJ13" s="6">
        <v>13548.544399999999</v>
      </c>
      <c r="BK13" s="6">
        <v>13451.16063</v>
      </c>
    </row>
    <row r="14" spans="1:63" x14ac:dyDescent="0.25">
      <c r="B14" t="s">
        <v>223</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30">
        <v>0</v>
      </c>
      <c r="AC14" s="30">
        <v>0</v>
      </c>
      <c r="AD14" s="30">
        <v>0</v>
      </c>
      <c r="AE14" s="30">
        <v>0</v>
      </c>
      <c r="AF14" s="30">
        <v>0</v>
      </c>
      <c r="AG14" s="30">
        <v>0</v>
      </c>
      <c r="AH14" s="30">
        <v>0</v>
      </c>
      <c r="AI14" s="30">
        <v>0</v>
      </c>
      <c r="AJ14" s="30">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row>
    <row r="15" spans="1:63" x14ac:dyDescent="0.25">
      <c r="B15" t="s">
        <v>7</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30">
        <v>0</v>
      </c>
      <c r="AC15" s="30">
        <v>0</v>
      </c>
      <c r="AD15" s="30">
        <v>0</v>
      </c>
      <c r="AE15" s="30">
        <v>0</v>
      </c>
      <c r="AF15" s="30">
        <v>0</v>
      </c>
      <c r="AG15" s="30">
        <v>0</v>
      </c>
      <c r="AH15" s="30">
        <v>0</v>
      </c>
      <c r="AI15" s="30">
        <v>0</v>
      </c>
      <c r="AJ15" s="30">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row>
    <row r="16" spans="1:63" x14ac:dyDescent="0.25">
      <c r="B16" t="s">
        <v>110</v>
      </c>
      <c r="C16" s="30">
        <v>0</v>
      </c>
      <c r="D16" s="30">
        <v>0</v>
      </c>
      <c r="E16" s="30">
        <v>0</v>
      </c>
      <c r="F16" s="30">
        <v>0</v>
      </c>
      <c r="G16" s="30">
        <v>0</v>
      </c>
      <c r="H16" s="30">
        <v>0</v>
      </c>
      <c r="I16" s="30">
        <v>0</v>
      </c>
      <c r="J16" s="30">
        <v>0</v>
      </c>
      <c r="K16" s="30">
        <v>0</v>
      </c>
      <c r="L16" s="30">
        <v>0</v>
      </c>
      <c r="M16" s="30">
        <v>0</v>
      </c>
      <c r="N16" s="30">
        <v>0</v>
      </c>
      <c r="O16" s="30">
        <v>0</v>
      </c>
      <c r="P16" s="30">
        <v>0</v>
      </c>
      <c r="Q16" s="30">
        <v>0</v>
      </c>
      <c r="R16" s="30">
        <v>0</v>
      </c>
      <c r="S16" s="30">
        <v>0</v>
      </c>
      <c r="T16" s="30">
        <v>0</v>
      </c>
      <c r="U16" s="30">
        <v>0</v>
      </c>
      <c r="V16" s="30">
        <v>0</v>
      </c>
      <c r="W16" s="30">
        <v>0</v>
      </c>
      <c r="X16" s="30">
        <v>0</v>
      </c>
      <c r="Y16" s="30">
        <v>0</v>
      </c>
      <c r="Z16" s="30">
        <v>0</v>
      </c>
      <c r="AA16" s="30">
        <v>0</v>
      </c>
      <c r="AB16" s="30">
        <v>0</v>
      </c>
      <c r="AC16" s="30">
        <v>0</v>
      </c>
      <c r="AD16" s="30">
        <v>0</v>
      </c>
      <c r="AE16" s="30">
        <v>0</v>
      </c>
      <c r="AF16" s="30">
        <v>0</v>
      </c>
      <c r="AG16" s="30">
        <v>0</v>
      </c>
      <c r="AH16" s="30">
        <v>0</v>
      </c>
      <c r="AI16" s="30">
        <v>0</v>
      </c>
      <c r="AJ16" s="30">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row>
    <row r="17" spans="1:63" x14ac:dyDescent="0.25">
      <c r="A17" s="2"/>
      <c r="B17" s="2" t="s">
        <v>37</v>
      </c>
      <c r="C17" s="33">
        <v>0</v>
      </c>
      <c r="D17" s="33">
        <v>0</v>
      </c>
      <c r="E17" s="33">
        <v>0</v>
      </c>
      <c r="F17" s="33">
        <v>0</v>
      </c>
      <c r="G17" s="33">
        <v>0</v>
      </c>
      <c r="H17" s="33">
        <v>0</v>
      </c>
      <c r="I17" s="33">
        <v>0</v>
      </c>
      <c r="J17" s="33">
        <v>0</v>
      </c>
      <c r="K17" s="33">
        <v>0</v>
      </c>
      <c r="L17" s="33">
        <v>0</v>
      </c>
      <c r="M17" s="33">
        <v>0</v>
      </c>
      <c r="N17" s="33">
        <v>0</v>
      </c>
      <c r="O17" s="33">
        <v>0</v>
      </c>
      <c r="P17" s="33">
        <v>0</v>
      </c>
      <c r="Q17" s="33">
        <v>0</v>
      </c>
      <c r="R17" s="33">
        <v>0</v>
      </c>
      <c r="S17" s="33">
        <v>0</v>
      </c>
      <c r="T17" s="33">
        <v>0</v>
      </c>
      <c r="U17" s="33">
        <v>0</v>
      </c>
      <c r="V17" s="33">
        <v>0</v>
      </c>
      <c r="W17" s="33">
        <v>0</v>
      </c>
      <c r="X17" s="33">
        <v>0</v>
      </c>
      <c r="Y17" s="33">
        <v>0</v>
      </c>
      <c r="Z17" s="33">
        <v>0</v>
      </c>
      <c r="AA17" s="33">
        <v>0</v>
      </c>
      <c r="AB17" s="33">
        <v>0</v>
      </c>
      <c r="AC17" s="33">
        <v>0</v>
      </c>
      <c r="AD17" s="33">
        <v>0</v>
      </c>
      <c r="AE17" s="33">
        <v>0</v>
      </c>
      <c r="AF17" s="33">
        <v>0</v>
      </c>
      <c r="AG17" s="33">
        <v>0</v>
      </c>
      <c r="AH17" s="33">
        <v>0</v>
      </c>
      <c r="AI17" s="33">
        <v>0</v>
      </c>
      <c r="AJ17" s="33">
        <v>0</v>
      </c>
      <c r="AK17" s="34">
        <v>0</v>
      </c>
      <c r="AL17" s="34">
        <v>0</v>
      </c>
      <c r="AM17" s="34">
        <v>0</v>
      </c>
      <c r="AN17" s="34">
        <v>0</v>
      </c>
      <c r="AO17" s="34">
        <v>0</v>
      </c>
      <c r="AP17" s="34">
        <v>0</v>
      </c>
      <c r="AQ17" s="34">
        <v>0</v>
      </c>
      <c r="AR17" s="34">
        <v>0</v>
      </c>
      <c r="AS17" s="34">
        <v>0</v>
      </c>
      <c r="AT17" s="34">
        <v>0</v>
      </c>
      <c r="AU17" s="34">
        <v>0</v>
      </c>
      <c r="AV17" s="34">
        <v>0</v>
      </c>
      <c r="AW17" s="34">
        <v>0</v>
      </c>
      <c r="AX17" s="34">
        <v>0</v>
      </c>
      <c r="AY17" s="34">
        <v>0</v>
      </c>
      <c r="AZ17" s="34">
        <v>0</v>
      </c>
      <c r="BA17" s="34">
        <v>0</v>
      </c>
      <c r="BB17" s="34">
        <v>0</v>
      </c>
      <c r="BC17" s="34">
        <v>0</v>
      </c>
      <c r="BD17" s="34">
        <v>0</v>
      </c>
      <c r="BE17" s="34">
        <v>0</v>
      </c>
      <c r="BF17" s="34">
        <v>0</v>
      </c>
      <c r="BG17" s="34">
        <v>0</v>
      </c>
      <c r="BH17" s="34">
        <v>0</v>
      </c>
      <c r="BI17" s="34">
        <v>0</v>
      </c>
      <c r="BJ17" s="34">
        <v>0</v>
      </c>
      <c r="BK17" s="34">
        <v>0</v>
      </c>
    </row>
    <row r="18" spans="1:63" x14ac:dyDescent="0.25">
      <c r="A18" t="s">
        <v>138</v>
      </c>
      <c r="B18" t="s">
        <v>109</v>
      </c>
      <c r="C18" s="30">
        <v>2964746.0637632878</v>
      </c>
      <c r="D18" s="30">
        <v>2889300.0587183568</v>
      </c>
      <c r="E18" s="30">
        <v>2751567.6328690415</v>
      </c>
      <c r="F18" s="30">
        <v>2737945.167712329</v>
      </c>
      <c r="G18" s="30">
        <v>2653493.2289293152</v>
      </c>
      <c r="H18" s="30">
        <v>2635719.0555095891</v>
      </c>
      <c r="I18" s="30">
        <v>2606629.1256739721</v>
      </c>
      <c r="J18" s="30">
        <v>2648836.7577427393</v>
      </c>
      <c r="K18" s="30">
        <v>2799009.3532928773</v>
      </c>
      <c r="L18" s="30">
        <v>2677779.2011232879</v>
      </c>
      <c r="M18" s="30">
        <v>1959445.1582684934</v>
      </c>
      <c r="N18" s="30">
        <v>1732551.0309728766</v>
      </c>
      <c r="O18" s="30">
        <v>1554574.7005647947</v>
      </c>
      <c r="P18" s="30">
        <v>1281492.8484908219</v>
      </c>
      <c r="Q18" s="30">
        <v>1098499.8965654795</v>
      </c>
      <c r="R18" s="30">
        <v>1110445.7828766028</v>
      </c>
      <c r="S18" s="30">
        <v>1058241.2487942465</v>
      </c>
      <c r="T18" s="30">
        <v>1012869.4979449863</v>
      </c>
      <c r="U18" s="30">
        <v>927918.50417731504</v>
      </c>
      <c r="V18" s="30">
        <v>854020.15563830128</v>
      </c>
      <c r="W18" s="30">
        <v>865521.6582758904</v>
      </c>
      <c r="X18" s="30">
        <v>740197.13400767115</v>
      </c>
      <c r="Y18" s="30">
        <v>755763.96960405482</v>
      </c>
      <c r="Z18" s="30">
        <v>772104.45252512326</v>
      </c>
      <c r="AA18" s="30">
        <v>751533.46971317811</v>
      </c>
      <c r="AB18" s="30">
        <v>769365.99765279447</v>
      </c>
      <c r="AC18" s="30">
        <v>821396.43190967129</v>
      </c>
      <c r="AD18" s="30">
        <v>850729.09478137002</v>
      </c>
      <c r="AE18" s="30">
        <v>845422.67149452073</v>
      </c>
      <c r="AF18" s="30">
        <v>857171.6848349314</v>
      </c>
      <c r="AG18" s="30">
        <v>904599.27827917831</v>
      </c>
      <c r="AH18" s="30">
        <v>965047.17518821917</v>
      </c>
      <c r="AI18" s="30">
        <v>965878.332370274</v>
      </c>
      <c r="AJ18" s="30">
        <v>980658.06070753431</v>
      </c>
      <c r="AK18" s="6">
        <v>955298.15303980815</v>
      </c>
      <c r="AL18" s="6">
        <v>928967.75541934243</v>
      </c>
      <c r="AM18" s="6">
        <v>886479.6096272876</v>
      </c>
      <c r="AN18" s="6">
        <v>842968.27144882199</v>
      </c>
      <c r="AO18" s="6">
        <v>794550.88195901364</v>
      </c>
      <c r="AP18" s="6">
        <v>746227.95786868478</v>
      </c>
      <c r="AQ18" s="6">
        <v>695955.39158745203</v>
      </c>
      <c r="AR18" s="6">
        <v>686844.62643347972</v>
      </c>
      <c r="AS18" s="6">
        <v>680588.1546129589</v>
      </c>
      <c r="AT18" s="6">
        <v>676258.06011904124</v>
      </c>
      <c r="AU18" s="6">
        <v>676238.79963917809</v>
      </c>
      <c r="AV18" s="6">
        <v>678916.79967906838</v>
      </c>
      <c r="AW18" s="6">
        <v>676139.90833158907</v>
      </c>
      <c r="AX18" s="6">
        <v>674221.64991435618</v>
      </c>
      <c r="AY18" s="6">
        <v>672505.28928290401</v>
      </c>
      <c r="AZ18" s="6">
        <v>672787.97712021926</v>
      </c>
      <c r="BA18" s="6">
        <v>671787.56712087686</v>
      </c>
      <c r="BB18" s="6">
        <v>669790.8319440824</v>
      </c>
      <c r="BC18" s="6">
        <v>669560.18842909602</v>
      </c>
      <c r="BD18" s="6">
        <v>668180.04574597254</v>
      </c>
      <c r="BE18" s="6">
        <v>667653.78544279456</v>
      </c>
      <c r="BF18" s="6">
        <v>666500.68240857532</v>
      </c>
      <c r="BG18" s="6">
        <v>666178.77018084924</v>
      </c>
      <c r="BH18" s="6">
        <v>663677.65049854794</v>
      </c>
      <c r="BI18" s="6">
        <v>667653.38945835619</v>
      </c>
      <c r="BJ18" s="6">
        <v>671641.54539668502</v>
      </c>
      <c r="BK18" s="6">
        <v>675623.06896106841</v>
      </c>
    </row>
    <row r="19" spans="1:63" x14ac:dyDescent="0.25">
      <c r="B19" t="s">
        <v>33</v>
      </c>
      <c r="C19" s="30">
        <v>3334382.7366583291</v>
      </c>
      <c r="D19" s="30">
        <v>3553086.9174212329</v>
      </c>
      <c r="E19" s="30">
        <v>3761503.0038903011</v>
      </c>
      <c r="F19" s="30">
        <v>3858358.7798571507</v>
      </c>
      <c r="G19" s="30">
        <v>3741794.0408053151</v>
      </c>
      <c r="H19" s="30">
        <v>3846292.3375428487</v>
      </c>
      <c r="I19" s="30">
        <v>3914571.6446804386</v>
      </c>
      <c r="J19" s="30">
        <v>3845450.278780356</v>
      </c>
      <c r="K19" s="30">
        <v>3707220.6518273973</v>
      </c>
      <c r="L19" s="30">
        <v>3607416.3132552602</v>
      </c>
      <c r="M19" s="30">
        <v>3611847.4042921369</v>
      </c>
      <c r="N19" s="30">
        <v>3760620.8553907666</v>
      </c>
      <c r="O19" s="30">
        <v>3457752.8187681367</v>
      </c>
      <c r="P19" s="30">
        <v>3183792.0966865476</v>
      </c>
      <c r="Q19" s="30">
        <v>2913017.4305080818</v>
      </c>
      <c r="R19" s="30">
        <v>2645140.0205014795</v>
      </c>
      <c r="S19" s="30">
        <v>2565949.0707583558</v>
      </c>
      <c r="T19" s="30">
        <v>2815821.3010507948</v>
      </c>
      <c r="U19" s="30">
        <v>2654981.7803209862</v>
      </c>
      <c r="V19" s="30">
        <v>2471571.7894418081</v>
      </c>
      <c r="W19" s="30">
        <v>2392393.9307799176</v>
      </c>
      <c r="X19" s="30">
        <v>2496188.4058373701</v>
      </c>
      <c r="Y19" s="30">
        <v>2427998.4436182464</v>
      </c>
      <c r="Z19" s="30">
        <v>2468607.9633386843</v>
      </c>
      <c r="AA19" s="30">
        <v>2456517.3230485208</v>
      </c>
      <c r="AB19" s="30">
        <v>2347135.0517103011</v>
      </c>
      <c r="AC19" s="30">
        <v>2351567.2391663287</v>
      </c>
      <c r="AD19" s="30">
        <v>2263484.3062767666</v>
      </c>
      <c r="AE19" s="30">
        <v>2235777.942409534</v>
      </c>
      <c r="AF19" s="30">
        <v>2152834.4134416166</v>
      </c>
      <c r="AG19" s="30">
        <v>2160031.703827315</v>
      </c>
      <c r="AH19" s="30">
        <v>2137456.8596276985</v>
      </c>
      <c r="AI19" s="30">
        <v>2072722.8945429586</v>
      </c>
      <c r="AJ19" s="30">
        <v>1982529.5915663559</v>
      </c>
      <c r="AK19" s="6">
        <v>2077345.594785315</v>
      </c>
      <c r="AL19" s="6">
        <v>2164135.0715856985</v>
      </c>
      <c r="AM19" s="6">
        <v>2061194.9255903012</v>
      </c>
      <c r="AN19" s="6">
        <v>1956829.8711793695</v>
      </c>
      <c r="AO19" s="6">
        <v>1845924.2185437535</v>
      </c>
      <c r="AP19" s="6">
        <v>1728707.810546356</v>
      </c>
      <c r="AQ19" s="6">
        <v>1614345.3729702192</v>
      </c>
      <c r="AR19" s="6">
        <v>1550794.0082379177</v>
      </c>
      <c r="AS19" s="6">
        <v>1488009.3743088492</v>
      </c>
      <c r="AT19" s="6">
        <v>1427192.1270779176</v>
      </c>
      <c r="AU19" s="6">
        <v>1370654.4179819999</v>
      </c>
      <c r="AV19" s="6">
        <v>1318069.8290769313</v>
      </c>
      <c r="AW19" s="6">
        <v>1266050.716330904</v>
      </c>
      <c r="AX19" s="6">
        <v>1216478.2188483013</v>
      </c>
      <c r="AY19" s="6">
        <v>1169408.4836449863</v>
      </c>
      <c r="AZ19" s="6">
        <v>1125243.2386083833</v>
      </c>
      <c r="BA19" s="6">
        <v>1083504.9454388493</v>
      </c>
      <c r="BB19" s="6">
        <v>1054148.3611390409</v>
      </c>
      <c r="BC19" s="6">
        <v>1027368.7721218356</v>
      </c>
      <c r="BD19" s="6">
        <v>1002617.9409139452</v>
      </c>
      <c r="BE19" s="6">
        <v>979677.12433895899</v>
      </c>
      <c r="BF19" s="6">
        <v>958233.696714274</v>
      </c>
      <c r="BG19" s="6">
        <v>938215.19119413686</v>
      </c>
      <c r="BH19" s="6">
        <v>919238.9346696987</v>
      </c>
      <c r="BI19" s="6">
        <v>906842.57055668498</v>
      </c>
      <c r="BJ19" s="6">
        <v>894568.26161668496</v>
      </c>
      <c r="BK19" s="6">
        <v>882347.86663994519</v>
      </c>
    </row>
    <row r="20" spans="1:63" x14ac:dyDescent="0.25">
      <c r="B20" t="s">
        <v>2</v>
      </c>
      <c r="C20" s="30">
        <v>323748.69130000001</v>
      </c>
      <c r="D20" s="30">
        <v>325552.42950000003</v>
      </c>
      <c r="E20" s="30">
        <v>359055.25320000004</v>
      </c>
      <c r="F20" s="30">
        <v>380677.57440000004</v>
      </c>
      <c r="G20" s="30">
        <v>368710.94430000003</v>
      </c>
      <c r="H20" s="30">
        <v>396050.35690000001</v>
      </c>
      <c r="I20" s="30">
        <v>409684.0478</v>
      </c>
      <c r="J20" s="30">
        <v>449750.28620000003</v>
      </c>
      <c r="K20" s="30">
        <v>477636.49859999999</v>
      </c>
      <c r="L20" s="30">
        <v>480407.88860000006</v>
      </c>
      <c r="M20" s="30">
        <v>520141.96990000003</v>
      </c>
      <c r="N20" s="30">
        <v>545031.86060000001</v>
      </c>
      <c r="O20" s="30">
        <v>563241.701</v>
      </c>
      <c r="P20" s="30">
        <v>605214.29169999994</v>
      </c>
      <c r="Q20" s="30">
        <v>607126.72810000007</v>
      </c>
      <c r="R20" s="30">
        <v>481717.41899999994</v>
      </c>
      <c r="S20" s="30">
        <v>348821.51770000003</v>
      </c>
      <c r="T20" s="30">
        <v>220554.94480000003</v>
      </c>
      <c r="U20" s="30">
        <v>178338.85910000003</v>
      </c>
      <c r="V20" s="30">
        <v>165195.7384</v>
      </c>
      <c r="W20" s="30">
        <v>144223.45450000002</v>
      </c>
      <c r="X20" s="30">
        <v>116443.1109</v>
      </c>
      <c r="Y20" s="30">
        <v>114370.19510000001</v>
      </c>
      <c r="Z20" s="30">
        <v>113539.51449999999</v>
      </c>
      <c r="AA20" s="30">
        <v>104776.09320000002</v>
      </c>
      <c r="AB20" s="30">
        <v>100202.5912</v>
      </c>
      <c r="AC20" s="30">
        <v>96285.643499999991</v>
      </c>
      <c r="AD20" s="30">
        <v>98447.4323</v>
      </c>
      <c r="AE20" s="30">
        <v>111195.11920000002</v>
      </c>
      <c r="AF20" s="30">
        <v>95549.781099999993</v>
      </c>
      <c r="AG20" s="30">
        <v>98360.504159999997</v>
      </c>
      <c r="AH20" s="30">
        <v>96960.217720000015</v>
      </c>
      <c r="AI20" s="30">
        <v>89353.211519999997</v>
      </c>
      <c r="AJ20" s="30">
        <v>76972.30210999999</v>
      </c>
      <c r="AK20" s="6">
        <v>79802.506110000002</v>
      </c>
      <c r="AL20" s="6">
        <v>83412.723410000006</v>
      </c>
      <c r="AM20" s="6">
        <v>85615.352600000013</v>
      </c>
      <c r="AN20" s="6">
        <v>87960.985519999987</v>
      </c>
      <c r="AO20" s="6">
        <v>88676.307830000005</v>
      </c>
      <c r="AP20" s="6">
        <v>89923.420420000009</v>
      </c>
      <c r="AQ20" s="6">
        <v>91533.721959999995</v>
      </c>
      <c r="AR20" s="6">
        <v>97273.561610000004</v>
      </c>
      <c r="AS20" s="6">
        <v>101756.74201999999</v>
      </c>
      <c r="AT20" s="6">
        <v>106385.39517</v>
      </c>
      <c r="AU20" s="6">
        <v>111768.89653</v>
      </c>
      <c r="AV20" s="6">
        <v>116928.83434000002</v>
      </c>
      <c r="AW20" s="6">
        <v>121743.70989</v>
      </c>
      <c r="AX20" s="6">
        <v>126263.38406000001</v>
      </c>
      <c r="AY20" s="6">
        <v>128863.29254000001</v>
      </c>
      <c r="AZ20" s="6">
        <v>132736.64259999999</v>
      </c>
      <c r="BA20" s="6">
        <v>136198.54930000001</v>
      </c>
      <c r="BB20" s="6">
        <v>135787.64461999998</v>
      </c>
      <c r="BC20" s="6">
        <v>135766.23370999997</v>
      </c>
      <c r="BD20" s="6">
        <v>135457.53009000001</v>
      </c>
      <c r="BE20" s="6">
        <v>134732.63803999999</v>
      </c>
      <c r="BF20" s="6">
        <v>134629.23316</v>
      </c>
      <c r="BG20" s="6">
        <v>134344.02354000002</v>
      </c>
      <c r="BH20" s="6">
        <v>132969.41202000002</v>
      </c>
      <c r="BI20" s="6">
        <v>134624.55401000002</v>
      </c>
      <c r="BJ20" s="6">
        <v>136153.83441000001</v>
      </c>
      <c r="BK20" s="6">
        <v>137808.97639999999</v>
      </c>
    </row>
    <row r="21" spans="1:63" x14ac:dyDescent="0.25">
      <c r="B21" t="s">
        <v>3</v>
      </c>
      <c r="C21" s="30">
        <v>92904.748290000003</v>
      </c>
      <c r="D21" s="30">
        <v>88782.135080000007</v>
      </c>
      <c r="E21" s="30">
        <v>85263.796170000001</v>
      </c>
      <c r="F21" s="30">
        <v>90289.681047999999</v>
      </c>
      <c r="G21" s="30">
        <v>87253.687741999995</v>
      </c>
      <c r="H21" s="30">
        <v>83373.092525999993</v>
      </c>
      <c r="I21" s="30">
        <v>80474.89718</v>
      </c>
      <c r="J21" s="30">
        <v>80038.503758000006</v>
      </c>
      <c r="K21" s="30">
        <v>83546.390987999999</v>
      </c>
      <c r="L21" s="30">
        <v>79496.876117999986</v>
      </c>
      <c r="M21" s="30">
        <v>78371.753723999995</v>
      </c>
      <c r="N21" s="30">
        <v>81941.652606000003</v>
      </c>
      <c r="O21" s="30">
        <v>85514.527494000009</v>
      </c>
      <c r="P21" s="30">
        <v>85922.678820000001</v>
      </c>
      <c r="Q21" s="30">
        <v>89292.555198000002</v>
      </c>
      <c r="R21" s="30">
        <v>55497.130510000003</v>
      </c>
      <c r="S21" s="30">
        <v>43563.763909999994</v>
      </c>
      <c r="T21" s="30">
        <v>32195.65681</v>
      </c>
      <c r="U21" s="30">
        <v>24921.15783</v>
      </c>
      <c r="V21" s="30">
        <v>18538.026539999999</v>
      </c>
      <c r="W21" s="30">
        <v>19273.111190000003</v>
      </c>
      <c r="X21" s="30">
        <v>14671.13307</v>
      </c>
      <c r="Y21" s="30">
        <v>13014.44867</v>
      </c>
      <c r="Z21" s="30">
        <v>13956.09081</v>
      </c>
      <c r="AA21" s="30">
        <v>17439.46991</v>
      </c>
      <c r="AB21" s="30">
        <v>13541.883159999999</v>
      </c>
      <c r="AC21" s="30">
        <v>11979.8748</v>
      </c>
      <c r="AD21" s="30">
        <v>10970.93082</v>
      </c>
      <c r="AE21" s="30">
        <v>21235.120350000001</v>
      </c>
      <c r="AF21" s="30">
        <v>19728.758010000001</v>
      </c>
      <c r="AG21" s="30">
        <v>21431.49869</v>
      </c>
      <c r="AH21" s="30">
        <v>12929.1811</v>
      </c>
      <c r="AI21" s="30">
        <v>12117.653679999999</v>
      </c>
      <c r="AJ21" s="30">
        <v>13004.864439999998</v>
      </c>
      <c r="AK21" s="6">
        <v>13533.344980000002</v>
      </c>
      <c r="AL21" s="6">
        <v>13915.155350000001</v>
      </c>
      <c r="AM21" s="6">
        <v>14265.240689999999</v>
      </c>
      <c r="AN21" s="6">
        <v>14686.114680000001</v>
      </c>
      <c r="AO21" s="6">
        <v>15059.006650000003</v>
      </c>
      <c r="AP21" s="6">
        <v>15319.752479999999</v>
      </c>
      <c r="AQ21" s="6">
        <v>15572.540280000001</v>
      </c>
      <c r="AR21" s="6">
        <v>15368.494269999999</v>
      </c>
      <c r="AS21" s="6">
        <v>15289.127909999999</v>
      </c>
      <c r="AT21" s="6">
        <v>15146.808219999999</v>
      </c>
      <c r="AU21" s="6">
        <v>15086.78313</v>
      </c>
      <c r="AV21" s="6">
        <v>15073.112810000002</v>
      </c>
      <c r="AW21" s="6">
        <v>15024.047980000003</v>
      </c>
      <c r="AX21" s="6">
        <v>14951.633969999999</v>
      </c>
      <c r="AY21" s="6">
        <v>12252.587640000002</v>
      </c>
      <c r="AZ21" s="6">
        <v>12174.09706</v>
      </c>
      <c r="BA21" s="6">
        <v>12068.55487</v>
      </c>
      <c r="BB21" s="6">
        <v>11944.852530000002</v>
      </c>
      <c r="BC21" s="6">
        <v>11842.787820000001</v>
      </c>
      <c r="BD21" s="6">
        <v>11755.91805</v>
      </c>
      <c r="BE21" s="6">
        <v>11639.592980000001</v>
      </c>
      <c r="BF21" s="6">
        <v>11527.72932</v>
      </c>
      <c r="BG21" s="6">
        <v>11441.097680000001</v>
      </c>
      <c r="BH21" s="6">
        <v>11316.483210000002</v>
      </c>
      <c r="BI21" s="6">
        <v>11316.483210000002</v>
      </c>
      <c r="BJ21" s="6">
        <v>11316.483210000002</v>
      </c>
      <c r="BK21" s="6">
        <v>11316.483210000002</v>
      </c>
    </row>
    <row r="22" spans="1:63" x14ac:dyDescent="0.25">
      <c r="B22" t="s">
        <v>4</v>
      </c>
      <c r="C22" s="30">
        <v>436789.4694</v>
      </c>
      <c r="D22" s="30">
        <v>422740.13795</v>
      </c>
      <c r="E22" s="30">
        <v>415547.76023000001</v>
      </c>
      <c r="F22" s="30">
        <v>421672.04670000006</v>
      </c>
      <c r="G22" s="30">
        <v>390387.38536999997</v>
      </c>
      <c r="H22" s="30">
        <v>349279.05946000002</v>
      </c>
      <c r="I22" s="30">
        <v>317055.64077</v>
      </c>
      <c r="J22" s="30">
        <v>289035.04616999999</v>
      </c>
      <c r="K22" s="30">
        <v>273272.22678999999</v>
      </c>
      <c r="L22" s="30">
        <v>233584.04957</v>
      </c>
      <c r="M22" s="30">
        <v>230219.26608999999</v>
      </c>
      <c r="N22" s="30">
        <v>220582.76331000001</v>
      </c>
      <c r="O22" s="30">
        <v>235730.28834</v>
      </c>
      <c r="P22" s="30">
        <v>236111.78564000002</v>
      </c>
      <c r="Q22" s="30">
        <v>218801.05916</v>
      </c>
      <c r="R22" s="30">
        <v>225074.11340000003</v>
      </c>
      <c r="S22" s="30">
        <v>248806.94196000003</v>
      </c>
      <c r="T22" s="30">
        <v>263974.82185000001</v>
      </c>
      <c r="U22" s="30">
        <v>189348.86497</v>
      </c>
      <c r="V22" s="30">
        <v>127536.45114000002</v>
      </c>
      <c r="W22" s="30">
        <v>131005.58663000001</v>
      </c>
      <c r="X22" s="30">
        <v>102774.96894999999</v>
      </c>
      <c r="Y22" s="30">
        <v>81290.369600000005</v>
      </c>
      <c r="Z22" s="30">
        <v>80736.177990000011</v>
      </c>
      <c r="AA22" s="30">
        <v>70717.99235</v>
      </c>
      <c r="AB22" s="30">
        <v>56370.454260000006</v>
      </c>
      <c r="AC22" s="30">
        <v>50415.883200000004</v>
      </c>
      <c r="AD22" s="30">
        <v>46914.912380000002</v>
      </c>
      <c r="AE22" s="30">
        <v>47426.162529999994</v>
      </c>
      <c r="AF22" s="30">
        <v>45407.770359999995</v>
      </c>
      <c r="AG22" s="30">
        <v>47801.567049999998</v>
      </c>
      <c r="AH22" s="30">
        <v>53272.354170000006</v>
      </c>
      <c r="AI22" s="30">
        <v>46317.441850000003</v>
      </c>
      <c r="AJ22" s="30">
        <v>39094.087940000005</v>
      </c>
      <c r="AK22" s="6">
        <v>34233.638789999997</v>
      </c>
      <c r="AL22" s="6">
        <v>34156.390780000009</v>
      </c>
      <c r="AM22" s="6">
        <v>33196.999600000003</v>
      </c>
      <c r="AN22" s="6">
        <v>32390.862670000002</v>
      </c>
      <c r="AO22" s="6">
        <v>31004.156030000006</v>
      </c>
      <c r="AP22" s="6">
        <v>30209.28384</v>
      </c>
      <c r="AQ22" s="6">
        <v>29150.522680000002</v>
      </c>
      <c r="AR22" s="6">
        <v>28350.695439999996</v>
      </c>
      <c r="AS22" s="6">
        <v>27778.753649999999</v>
      </c>
      <c r="AT22" s="6">
        <v>26278.720540000002</v>
      </c>
      <c r="AU22" s="6">
        <v>25825.96788</v>
      </c>
      <c r="AV22" s="6">
        <v>25507.494920000001</v>
      </c>
      <c r="AW22" s="6">
        <v>25310.385050000001</v>
      </c>
      <c r="AX22" s="6">
        <v>25174.200280000001</v>
      </c>
      <c r="AY22" s="6">
        <v>24073.141040000002</v>
      </c>
      <c r="AZ22" s="6">
        <v>23898.89342</v>
      </c>
      <c r="BA22" s="6">
        <v>23689.476110000003</v>
      </c>
      <c r="BB22" s="6">
        <v>23535.10398</v>
      </c>
      <c r="BC22" s="6">
        <v>23425.883450000001</v>
      </c>
      <c r="BD22" s="6">
        <v>22929.42596</v>
      </c>
      <c r="BE22" s="6">
        <v>22844.538889999996</v>
      </c>
      <c r="BF22" s="6">
        <v>22737.896929999999</v>
      </c>
      <c r="BG22" s="6">
        <v>22623.063049999997</v>
      </c>
      <c r="BH22" s="6">
        <v>22545.461739999999</v>
      </c>
      <c r="BI22" s="6">
        <v>22136.129280000001</v>
      </c>
      <c r="BJ22" s="6">
        <v>22184.859239999998</v>
      </c>
      <c r="BK22" s="6">
        <v>22233.589290000004</v>
      </c>
    </row>
    <row r="23" spans="1:63" x14ac:dyDescent="0.25">
      <c r="B23" t="s">
        <v>9</v>
      </c>
      <c r="C23" s="30">
        <v>169468.79019999999</v>
      </c>
      <c r="D23" s="30">
        <v>153749.196</v>
      </c>
      <c r="E23" s="30">
        <v>166601.59999999998</v>
      </c>
      <c r="F23" s="30">
        <v>109639.11903999999</v>
      </c>
      <c r="G23" s="30">
        <v>127720.24236999999</v>
      </c>
      <c r="H23" s="30">
        <v>126461.5775</v>
      </c>
      <c r="I23" s="30">
        <v>129213.01411999999</v>
      </c>
      <c r="J23" s="30">
        <v>146298.29074999999</v>
      </c>
      <c r="K23" s="30">
        <v>152309.11928000001</v>
      </c>
      <c r="L23" s="30">
        <v>132855.95499999999</v>
      </c>
      <c r="M23" s="30">
        <v>116041.1044</v>
      </c>
      <c r="N23" s="30">
        <v>104753.03599999999</v>
      </c>
      <c r="O23" s="30">
        <v>99011.821500000005</v>
      </c>
      <c r="P23" s="30">
        <v>95246.263000000006</v>
      </c>
      <c r="Q23" s="30">
        <v>87172.112999999998</v>
      </c>
      <c r="R23" s="30">
        <v>68066.573199999999</v>
      </c>
      <c r="S23" s="30">
        <v>48811.270400000001</v>
      </c>
      <c r="T23" s="30">
        <v>26827.174800000001</v>
      </c>
      <c r="U23" s="30">
        <v>14851.3377</v>
      </c>
      <c r="V23" s="30">
        <v>7054.6</v>
      </c>
      <c r="W23" s="30">
        <v>0</v>
      </c>
      <c r="X23" s="30">
        <v>0</v>
      </c>
      <c r="Y23" s="30">
        <v>0</v>
      </c>
      <c r="Z23" s="30">
        <v>183441.78929999997</v>
      </c>
      <c r="AA23" s="30">
        <v>161085.6231</v>
      </c>
      <c r="AB23" s="30">
        <v>165691.14630000002</v>
      </c>
      <c r="AC23" s="30">
        <v>159444.52965000001</v>
      </c>
      <c r="AD23" s="30">
        <v>167396.299</v>
      </c>
      <c r="AE23" s="30">
        <v>165128.35730000003</v>
      </c>
      <c r="AF23" s="30">
        <v>121677.95220000001</v>
      </c>
      <c r="AG23" s="30">
        <v>109161.93550000001</v>
      </c>
      <c r="AH23" s="30">
        <v>0</v>
      </c>
      <c r="AI23" s="30">
        <v>0</v>
      </c>
      <c r="AJ23" s="30">
        <v>84.100000000000009</v>
      </c>
      <c r="AK23" s="6">
        <v>114.1108</v>
      </c>
      <c r="AL23" s="6">
        <v>144.10900000000001</v>
      </c>
      <c r="AM23" s="6">
        <v>174.10720000000001</v>
      </c>
      <c r="AN23" s="6">
        <v>204.10540000000003</v>
      </c>
      <c r="AO23" s="6">
        <v>234.10360000000003</v>
      </c>
      <c r="AP23" s="6">
        <v>264.10180000000003</v>
      </c>
      <c r="AQ23" s="6">
        <v>294.10000000000002</v>
      </c>
      <c r="AR23" s="6">
        <v>294.10000000000002</v>
      </c>
      <c r="AS23" s="6">
        <v>294.10000000000002</v>
      </c>
      <c r="AT23" s="6">
        <v>294.10000000000002</v>
      </c>
      <c r="AU23" s="6">
        <v>294.10000000000002</v>
      </c>
      <c r="AV23" s="6">
        <v>294.10000000000002</v>
      </c>
      <c r="AW23" s="6">
        <v>294.10000000000002</v>
      </c>
      <c r="AX23" s="6">
        <v>294.10000000000002</v>
      </c>
      <c r="AY23" s="6">
        <v>294.10000000000002</v>
      </c>
      <c r="AZ23" s="6">
        <v>294.10000000000002</v>
      </c>
      <c r="BA23" s="6">
        <v>294.10000000000002</v>
      </c>
      <c r="BB23" s="6">
        <v>294.10000000000002</v>
      </c>
      <c r="BC23" s="6">
        <v>294.10000000000002</v>
      </c>
      <c r="BD23" s="6">
        <v>294.10000000000002</v>
      </c>
      <c r="BE23" s="6">
        <v>294.10000000000002</v>
      </c>
      <c r="BF23" s="6">
        <v>294.10000000000002</v>
      </c>
      <c r="BG23" s="6">
        <v>294.10000000000002</v>
      </c>
      <c r="BH23" s="6">
        <v>294.10000000000002</v>
      </c>
      <c r="BI23" s="6">
        <v>294.10000000000002</v>
      </c>
      <c r="BJ23" s="6">
        <v>294.10000000000002</v>
      </c>
      <c r="BK23" s="6">
        <v>294.10000000000002</v>
      </c>
    </row>
    <row r="24" spans="1:63" x14ac:dyDescent="0.25">
      <c r="B24" t="s">
        <v>194</v>
      </c>
      <c r="C24" s="30">
        <v>78502.373990000007</v>
      </c>
      <c r="D24" s="30">
        <v>70247.300029999999</v>
      </c>
      <c r="E24" s="30">
        <v>71084.796119999999</v>
      </c>
      <c r="F24" s="30">
        <v>78608.551530000012</v>
      </c>
      <c r="G24" s="30">
        <v>100733.46007999999</v>
      </c>
      <c r="H24" s="30">
        <v>83512.232250000001</v>
      </c>
      <c r="I24" s="30">
        <v>93444.174729999999</v>
      </c>
      <c r="J24" s="30">
        <v>79684.099619999994</v>
      </c>
      <c r="K24" s="30">
        <v>72885.929330000014</v>
      </c>
      <c r="L24" s="30">
        <v>75397.982860000004</v>
      </c>
      <c r="M24" s="30">
        <v>76107.246899999998</v>
      </c>
      <c r="N24" s="30">
        <v>77173.606269999989</v>
      </c>
      <c r="O24" s="30">
        <v>104564.14825999999</v>
      </c>
      <c r="P24" s="30">
        <v>127249.57465999998</v>
      </c>
      <c r="Q24" s="30">
        <v>129235.21357999998</v>
      </c>
      <c r="R24" s="30">
        <v>127897.04178999999</v>
      </c>
      <c r="S24" s="30">
        <v>121201.71949999998</v>
      </c>
      <c r="T24" s="30">
        <v>114647.45655</v>
      </c>
      <c r="U24" s="30">
        <v>119613.37737</v>
      </c>
      <c r="V24" s="30">
        <v>110170.97537</v>
      </c>
      <c r="W24" s="30">
        <v>113539.61442999999</v>
      </c>
      <c r="X24" s="30">
        <v>116067.68718000001</v>
      </c>
      <c r="Y24" s="30">
        <v>117723.45754</v>
      </c>
      <c r="Z24" s="30">
        <v>99766.068679999997</v>
      </c>
      <c r="AA24" s="30">
        <v>101389.73097</v>
      </c>
      <c r="AB24" s="30">
        <v>102829.2037</v>
      </c>
      <c r="AC24" s="30">
        <v>105576.05446999999</v>
      </c>
      <c r="AD24" s="30">
        <v>106591.48274000001</v>
      </c>
      <c r="AE24" s="30">
        <v>108280.83230999998</v>
      </c>
      <c r="AF24" s="30">
        <v>113778.12383</v>
      </c>
      <c r="AG24" s="30">
        <v>121270.55876</v>
      </c>
      <c r="AH24" s="30">
        <v>123977.20735</v>
      </c>
      <c r="AI24" s="30">
        <v>118511.12609000001</v>
      </c>
      <c r="AJ24" s="30">
        <v>112474.23987</v>
      </c>
      <c r="AK24" s="6">
        <v>119566.98256</v>
      </c>
      <c r="AL24" s="6">
        <v>118681.53637</v>
      </c>
      <c r="AM24" s="6">
        <v>116957.01653999998</v>
      </c>
      <c r="AN24" s="6">
        <v>114590.20346999999</v>
      </c>
      <c r="AO24" s="6">
        <v>112796.39767000001</v>
      </c>
      <c r="AP24" s="6">
        <v>110674.19038000001</v>
      </c>
      <c r="AQ24" s="6">
        <v>108684.83989999999</v>
      </c>
      <c r="AR24" s="6">
        <v>104948.25659999999</v>
      </c>
      <c r="AS24" s="6">
        <v>101851.45228999999</v>
      </c>
      <c r="AT24" s="6">
        <v>98525.556300000011</v>
      </c>
      <c r="AU24" s="6">
        <v>95470.355810000008</v>
      </c>
      <c r="AV24" s="6">
        <v>102760.10987</v>
      </c>
      <c r="AW24" s="6">
        <v>101191.92906000001</v>
      </c>
      <c r="AX24" s="6">
        <v>99977.903330000001</v>
      </c>
      <c r="AY24" s="6">
        <v>98788.490300000005</v>
      </c>
      <c r="AZ24" s="6">
        <v>97660.21246000001</v>
      </c>
      <c r="BA24" s="6">
        <v>96665.162360000002</v>
      </c>
      <c r="BB24" s="6">
        <v>95800.605779999998</v>
      </c>
      <c r="BC24" s="6">
        <v>94943.484559999983</v>
      </c>
      <c r="BD24" s="6">
        <v>94201.287150000004</v>
      </c>
      <c r="BE24" s="6">
        <v>93464.847959999999</v>
      </c>
      <c r="BF24" s="6">
        <v>92734.134560000006</v>
      </c>
      <c r="BG24" s="6">
        <v>92020.790609999996</v>
      </c>
      <c r="BH24" s="6">
        <v>91301.296059999993</v>
      </c>
      <c r="BI24" s="6">
        <v>90645.025519999996</v>
      </c>
      <c r="BJ24" s="6">
        <v>89993.474210000015</v>
      </c>
      <c r="BK24" s="6">
        <v>89346.602450000006</v>
      </c>
    </row>
    <row r="25" spans="1:63" x14ac:dyDescent="0.25">
      <c r="B25" t="s">
        <v>223</v>
      </c>
      <c r="C25" s="30">
        <v>5107.2422200000001</v>
      </c>
      <c r="D25" s="30">
        <v>4482.2435599999999</v>
      </c>
      <c r="E25" s="30">
        <v>6554.6178999999993</v>
      </c>
      <c r="F25" s="30">
        <v>5411.2166099999995</v>
      </c>
      <c r="G25" s="30">
        <v>6862.0057300000008</v>
      </c>
      <c r="H25" s="30">
        <v>7561.2793800000009</v>
      </c>
      <c r="I25" s="30">
        <v>6664.7615000000005</v>
      </c>
      <c r="J25" s="30">
        <v>6896.7260700000006</v>
      </c>
      <c r="K25" s="30">
        <v>5321.7510300000004</v>
      </c>
      <c r="L25" s="30">
        <v>5627.4544999999998</v>
      </c>
      <c r="M25" s="30">
        <v>5134.5347599999996</v>
      </c>
      <c r="N25" s="30">
        <v>4159.0755600000002</v>
      </c>
      <c r="O25" s="30">
        <v>8096.77934</v>
      </c>
      <c r="P25" s="30">
        <v>10576.485119999999</v>
      </c>
      <c r="Q25" s="30">
        <v>9880.8027600000005</v>
      </c>
      <c r="R25" s="30">
        <v>17665.721440000001</v>
      </c>
      <c r="S25" s="30">
        <v>9882.8622199999991</v>
      </c>
      <c r="T25" s="30">
        <v>9718.5290499999992</v>
      </c>
      <c r="U25" s="30">
        <v>13399.537179999999</v>
      </c>
      <c r="V25" s="30">
        <v>10674.497079999999</v>
      </c>
      <c r="W25" s="30">
        <v>12497.241529999998</v>
      </c>
      <c r="X25" s="30">
        <v>17576.868549999999</v>
      </c>
      <c r="Y25" s="30">
        <v>14208.349920000001</v>
      </c>
      <c r="Z25" s="30">
        <v>5031.1059500000001</v>
      </c>
      <c r="AA25" s="30">
        <v>3845.30465</v>
      </c>
      <c r="AB25" s="30">
        <v>5060.1784200000002</v>
      </c>
      <c r="AC25" s="30">
        <v>6966.4914100000005</v>
      </c>
      <c r="AD25" s="30">
        <v>5731.8365400000002</v>
      </c>
      <c r="AE25" s="30">
        <v>6797.9530100000002</v>
      </c>
      <c r="AF25" s="30">
        <v>7560.8518099999992</v>
      </c>
      <c r="AG25" s="30">
        <v>7269.6512400000011</v>
      </c>
      <c r="AH25" s="30">
        <v>6795.7389899999998</v>
      </c>
      <c r="AI25" s="30">
        <v>6250.2593400000005</v>
      </c>
      <c r="AJ25" s="30">
        <v>7446.7084100000002</v>
      </c>
      <c r="AK25" s="6">
        <v>9784.2159499999998</v>
      </c>
      <c r="AL25" s="6">
        <v>9784.2159499999998</v>
      </c>
      <c r="AM25" s="6">
        <v>9784.2159499999998</v>
      </c>
      <c r="AN25" s="6">
        <v>9784.2159499999998</v>
      </c>
      <c r="AO25" s="6">
        <v>9784.2159499999998</v>
      </c>
      <c r="AP25" s="6">
        <v>9784.2159499999998</v>
      </c>
      <c r="AQ25" s="6">
        <v>9784.2159499999998</v>
      </c>
      <c r="AR25" s="6">
        <v>9784.2159499999998</v>
      </c>
      <c r="AS25" s="6">
        <v>9784.2159499999998</v>
      </c>
      <c r="AT25" s="6">
        <v>9784.2159499999998</v>
      </c>
      <c r="AU25" s="6">
        <v>9784.2159499999998</v>
      </c>
      <c r="AV25" s="6">
        <v>9784.2159499999998</v>
      </c>
      <c r="AW25" s="6">
        <v>9784.2159499999998</v>
      </c>
      <c r="AX25" s="6">
        <v>9784.2159499999998</v>
      </c>
      <c r="AY25" s="6">
        <v>9784.2159499999998</v>
      </c>
      <c r="AZ25" s="6">
        <v>9784.2159499999998</v>
      </c>
      <c r="BA25" s="6">
        <v>9784.2159499999998</v>
      </c>
      <c r="BB25" s="6">
        <v>9784.2159499999998</v>
      </c>
      <c r="BC25" s="6">
        <v>9784.2159499999998</v>
      </c>
      <c r="BD25" s="6">
        <v>9784.2159499999998</v>
      </c>
      <c r="BE25" s="6">
        <v>9784.2159499999998</v>
      </c>
      <c r="BF25" s="6">
        <v>9784.2159499999998</v>
      </c>
      <c r="BG25" s="6">
        <v>9784.2159499999998</v>
      </c>
      <c r="BH25" s="6">
        <v>9784.2159499999998</v>
      </c>
      <c r="BI25" s="6">
        <v>9784.2159499999998</v>
      </c>
      <c r="BJ25" s="6">
        <v>9784.2159499999998</v>
      </c>
      <c r="BK25" s="6">
        <v>9784.2159499999998</v>
      </c>
    </row>
    <row r="26" spans="1:63" x14ac:dyDescent="0.25">
      <c r="B26" t="s">
        <v>7</v>
      </c>
      <c r="C26" s="30">
        <v>226049.56641945205</v>
      </c>
      <c r="D26" s="30">
        <v>254147.57241041097</v>
      </c>
      <c r="E26" s="30">
        <v>254169.03555287671</v>
      </c>
      <c r="F26" s="30">
        <v>235760.03959561643</v>
      </c>
      <c r="G26" s="30">
        <v>228349.26851671233</v>
      </c>
      <c r="H26" s="30">
        <v>226674.76083616441</v>
      </c>
      <c r="I26" s="30">
        <v>244096.88407726027</v>
      </c>
      <c r="J26" s="30">
        <v>249716.85685643839</v>
      </c>
      <c r="K26" s="30">
        <v>264372.14484931505</v>
      </c>
      <c r="L26" s="30">
        <v>280584.28458821913</v>
      </c>
      <c r="M26" s="30">
        <v>288178.60064109589</v>
      </c>
      <c r="N26" s="30">
        <v>301382.50277397258</v>
      </c>
      <c r="O26" s="30">
        <v>427032.03675178078</v>
      </c>
      <c r="P26" s="30">
        <v>435224.11783849314</v>
      </c>
      <c r="Q26" s="30">
        <v>449652.15567561646</v>
      </c>
      <c r="R26" s="30">
        <v>418333.16292438353</v>
      </c>
      <c r="S26" s="30">
        <v>399105.84092356166</v>
      </c>
      <c r="T26" s="30">
        <v>401037.52745123289</v>
      </c>
      <c r="U26" s="30">
        <v>389299.17734383559</v>
      </c>
      <c r="V26" s="30">
        <v>378777.72083794518</v>
      </c>
      <c r="W26" s="30">
        <v>380094.79735753429</v>
      </c>
      <c r="X26" s="30">
        <v>337779.61375054799</v>
      </c>
      <c r="Y26" s="30">
        <v>332644.62633232877</v>
      </c>
      <c r="Z26" s="30">
        <v>306358.12401876715</v>
      </c>
      <c r="AA26" s="30">
        <v>299255.20831369865</v>
      </c>
      <c r="AB26" s="30">
        <v>293192.60357657529</v>
      </c>
      <c r="AC26" s="30">
        <v>297356.9087010959</v>
      </c>
      <c r="AD26" s="30">
        <v>288811.66026561649</v>
      </c>
      <c r="AE26" s="30">
        <v>294402.70914465754</v>
      </c>
      <c r="AF26" s="30">
        <v>307823.13641684927</v>
      </c>
      <c r="AG26" s="30">
        <v>294624.05120013695</v>
      </c>
      <c r="AH26" s="30">
        <v>286556.96082506853</v>
      </c>
      <c r="AI26" s="30">
        <v>278126.49604835617</v>
      </c>
      <c r="AJ26" s="30">
        <v>284464.43803534243</v>
      </c>
      <c r="AK26" s="6">
        <v>301687.64063534245</v>
      </c>
      <c r="AL26" s="6">
        <v>302868.08816534246</v>
      </c>
      <c r="AM26" s="6">
        <v>303566.12027534243</v>
      </c>
      <c r="AN26" s="6">
        <v>303754.31137534248</v>
      </c>
      <c r="AO26" s="6">
        <v>303614.95427534246</v>
      </c>
      <c r="AP26" s="6">
        <v>303137.54833534244</v>
      </c>
      <c r="AQ26" s="6">
        <v>302393.80381534243</v>
      </c>
      <c r="AR26" s="6">
        <v>302831.56123534247</v>
      </c>
      <c r="AS26" s="6">
        <v>303139.00955534243</v>
      </c>
      <c r="AT26" s="6">
        <v>303266.6015253425</v>
      </c>
      <c r="AU26" s="6">
        <v>303276.26350534247</v>
      </c>
      <c r="AV26" s="6">
        <v>303179.00241534249</v>
      </c>
      <c r="AW26" s="6">
        <v>302007.19374534243</v>
      </c>
      <c r="AX26" s="6">
        <v>300793.14213534247</v>
      </c>
      <c r="AY26" s="6">
        <v>299528.16179534246</v>
      </c>
      <c r="AZ26" s="6">
        <v>298242.83025534247</v>
      </c>
      <c r="BA26" s="6">
        <v>296947.44019534247</v>
      </c>
      <c r="BB26" s="6">
        <v>295680.74306534248</v>
      </c>
      <c r="BC26" s="6">
        <v>294423.18757534242</v>
      </c>
      <c r="BD26" s="6">
        <v>293203.00797534245</v>
      </c>
      <c r="BE26" s="6">
        <v>292019.47485534247</v>
      </c>
      <c r="BF26" s="6">
        <v>290871.8523353425</v>
      </c>
      <c r="BG26" s="6">
        <v>289741.00382534246</v>
      </c>
      <c r="BH26" s="6">
        <v>288635.79957534245</v>
      </c>
      <c r="BI26" s="6">
        <v>287320.02760534245</v>
      </c>
      <c r="BJ26" s="6">
        <v>286014.69353534246</v>
      </c>
      <c r="BK26" s="6">
        <v>284719.71699534246</v>
      </c>
    </row>
    <row r="27" spans="1:63" x14ac:dyDescent="0.25">
      <c r="B27" t="s">
        <v>110</v>
      </c>
      <c r="C27" s="30">
        <v>15174.950000000003</v>
      </c>
      <c r="D27" s="30">
        <v>16992.150000000001</v>
      </c>
      <c r="E27" s="30">
        <v>16084.85</v>
      </c>
      <c r="F27" s="30">
        <v>19192.2</v>
      </c>
      <c r="G27" s="30">
        <v>19933.434799999999</v>
      </c>
      <c r="H27" s="30">
        <v>21892.978799999997</v>
      </c>
      <c r="I27" s="30">
        <v>16143.35</v>
      </c>
      <c r="J27" s="30">
        <v>18521.400000000001</v>
      </c>
      <c r="K27" s="30">
        <v>17633.011699999999</v>
      </c>
      <c r="L27" s="30">
        <v>18034.92035</v>
      </c>
      <c r="M27" s="30">
        <v>15609.4835</v>
      </c>
      <c r="N27" s="30">
        <v>17341.701600000004</v>
      </c>
      <c r="O27" s="30">
        <v>38811.894399999997</v>
      </c>
      <c r="P27" s="30">
        <v>30907.602300000002</v>
      </c>
      <c r="Q27" s="30">
        <v>35612.340100000009</v>
      </c>
      <c r="R27" s="30">
        <v>36441.26928</v>
      </c>
      <c r="S27" s="30">
        <v>30193.913919999999</v>
      </c>
      <c r="T27" s="30">
        <v>25790.000920000002</v>
      </c>
      <c r="U27" s="30">
        <v>29100.835500000005</v>
      </c>
      <c r="V27" s="30">
        <v>31459.592720000001</v>
      </c>
      <c r="W27" s="30">
        <v>26259.579539999999</v>
      </c>
      <c r="X27" s="30">
        <v>22885.494020000002</v>
      </c>
      <c r="Y27" s="30">
        <v>29939.08106</v>
      </c>
      <c r="Z27" s="30">
        <v>18150.385670000003</v>
      </c>
      <c r="AA27" s="30">
        <v>15274.441620000001</v>
      </c>
      <c r="AB27" s="30">
        <v>15159.194629999998</v>
      </c>
      <c r="AC27" s="30">
        <v>17204.364809999999</v>
      </c>
      <c r="AD27" s="30">
        <v>17136.433270000001</v>
      </c>
      <c r="AE27" s="30">
        <v>16402.991310000001</v>
      </c>
      <c r="AF27" s="30">
        <v>16753.952829999998</v>
      </c>
      <c r="AG27" s="30">
        <v>16665.552639999998</v>
      </c>
      <c r="AH27" s="30">
        <v>9659.0105200000016</v>
      </c>
      <c r="AI27" s="30">
        <v>8579.3523700000005</v>
      </c>
      <c r="AJ27" s="30">
        <v>9796.6761499999993</v>
      </c>
      <c r="AK27" s="6">
        <v>9796.6761499999993</v>
      </c>
      <c r="AL27" s="6">
        <v>9796.6761499999993</v>
      </c>
      <c r="AM27" s="6">
        <v>9796.6761499999993</v>
      </c>
      <c r="AN27" s="6">
        <v>9796.6761499999993</v>
      </c>
      <c r="AO27" s="6">
        <v>9796.6761499999993</v>
      </c>
      <c r="AP27" s="6">
        <v>9796.6761499999993</v>
      </c>
      <c r="AQ27" s="6">
        <v>9796.6761499999993</v>
      </c>
      <c r="AR27" s="6">
        <v>9796.6761499999993</v>
      </c>
      <c r="AS27" s="6">
        <v>9796.6761499999993</v>
      </c>
      <c r="AT27" s="6">
        <v>9796.6761499999993</v>
      </c>
      <c r="AU27" s="6">
        <v>9796.6761499999993</v>
      </c>
      <c r="AV27" s="6">
        <v>9796.6761499999993</v>
      </c>
      <c r="AW27" s="6">
        <v>9796.6761499999993</v>
      </c>
      <c r="AX27" s="6">
        <v>9796.6761499999993</v>
      </c>
      <c r="AY27" s="6">
        <v>9796.6761499999993</v>
      </c>
      <c r="AZ27" s="6">
        <v>9796.6761499999993</v>
      </c>
      <c r="BA27" s="6">
        <v>9796.6761499999993</v>
      </c>
      <c r="BB27" s="6">
        <v>9796.6761499999993</v>
      </c>
      <c r="BC27" s="6">
        <v>9796.6761499999993</v>
      </c>
      <c r="BD27" s="6">
        <v>9796.6761499999993</v>
      </c>
      <c r="BE27" s="6">
        <v>9796.6761499999993</v>
      </c>
      <c r="BF27" s="6">
        <v>9796.6761499999993</v>
      </c>
      <c r="BG27" s="6">
        <v>9796.6761499999993</v>
      </c>
      <c r="BH27" s="6">
        <v>9796.6761499999993</v>
      </c>
      <c r="BI27" s="6">
        <v>9796.6761499999993</v>
      </c>
      <c r="BJ27" s="6">
        <v>9796.6761499999993</v>
      </c>
      <c r="BK27" s="6">
        <v>9796.6761499999993</v>
      </c>
    </row>
    <row r="28" spans="1:63" x14ac:dyDescent="0.25">
      <c r="A28" s="2"/>
      <c r="B28" s="2" t="s">
        <v>37</v>
      </c>
      <c r="C28" s="33">
        <v>742110.4456027397</v>
      </c>
      <c r="D28" s="33">
        <v>776018.42958904104</v>
      </c>
      <c r="E28" s="33">
        <v>773795.7345616438</v>
      </c>
      <c r="F28" s="33">
        <v>752029.18298630137</v>
      </c>
      <c r="G28" s="33">
        <v>741630.47469863005</v>
      </c>
      <c r="H28" s="33">
        <v>748708.95369863021</v>
      </c>
      <c r="I28" s="33">
        <v>780227.13341095892</v>
      </c>
      <c r="J28" s="33">
        <v>789539.66095890407</v>
      </c>
      <c r="K28" s="33">
        <v>806819.62041095889</v>
      </c>
      <c r="L28" s="33">
        <v>822559.22082191776</v>
      </c>
      <c r="M28" s="33">
        <v>840598.28397260269</v>
      </c>
      <c r="N28" s="33">
        <v>876751.58506849315</v>
      </c>
      <c r="O28" s="33">
        <v>893679.21465753415</v>
      </c>
      <c r="P28" s="33">
        <v>921469.67383561644</v>
      </c>
      <c r="Q28" s="33">
        <v>948539.48356164386</v>
      </c>
      <c r="R28" s="33">
        <v>973363.39154630143</v>
      </c>
      <c r="S28" s="33">
        <v>997209.36908506858</v>
      </c>
      <c r="T28" s="33">
        <v>1010436.4472142466</v>
      </c>
      <c r="U28" s="33">
        <v>1020356.533409315</v>
      </c>
      <c r="V28" s="33">
        <v>970497.57104821922</v>
      </c>
      <c r="W28" s="33">
        <v>913412.76055999997</v>
      </c>
      <c r="X28" s="33">
        <v>830901.18803630141</v>
      </c>
      <c r="Y28" s="33">
        <v>825134.39284027403</v>
      </c>
      <c r="Z28" s="33">
        <v>803346.5419320548</v>
      </c>
      <c r="AA28" s="33">
        <v>799482.77567575336</v>
      </c>
      <c r="AB28" s="33">
        <v>810738.3676857535</v>
      </c>
      <c r="AC28" s="33">
        <v>837152.41109136981</v>
      </c>
      <c r="AD28" s="33">
        <v>863491.24734369863</v>
      </c>
      <c r="AE28" s="33">
        <v>883110.010699315</v>
      </c>
      <c r="AF28" s="33">
        <v>897287.96725219185</v>
      </c>
      <c r="AG28" s="33">
        <v>969388.84881917795</v>
      </c>
      <c r="AH28" s="33">
        <v>966336.99364410958</v>
      </c>
      <c r="AI28" s="33">
        <v>962796.068990411</v>
      </c>
      <c r="AJ28" s="33">
        <v>945580.75100342475</v>
      </c>
      <c r="AK28" s="34">
        <v>945580.75100342475</v>
      </c>
      <c r="AL28" s="34">
        <v>945580.75100342475</v>
      </c>
      <c r="AM28" s="34">
        <v>945580.75100342475</v>
      </c>
      <c r="AN28" s="34">
        <v>945580.75100342475</v>
      </c>
      <c r="AO28" s="34">
        <v>945580.75100342475</v>
      </c>
      <c r="AP28" s="34">
        <v>945580.75100342475</v>
      </c>
      <c r="AQ28" s="34">
        <v>945580.75100342475</v>
      </c>
      <c r="AR28" s="34">
        <v>945580.75100342475</v>
      </c>
      <c r="AS28" s="34">
        <v>945580.75100342475</v>
      </c>
      <c r="AT28" s="34">
        <v>945580.75100342475</v>
      </c>
      <c r="AU28" s="34">
        <v>945580.75100342475</v>
      </c>
      <c r="AV28" s="34">
        <v>945580.75100342475</v>
      </c>
      <c r="AW28" s="34">
        <v>945580.75100342475</v>
      </c>
      <c r="AX28" s="34">
        <v>945580.75100342475</v>
      </c>
      <c r="AY28" s="34">
        <v>945580.75100342475</v>
      </c>
      <c r="AZ28" s="34">
        <v>945580.75100342475</v>
      </c>
      <c r="BA28" s="34">
        <v>945580.75100342475</v>
      </c>
      <c r="BB28" s="34">
        <v>945580.75100342475</v>
      </c>
      <c r="BC28" s="34">
        <v>945580.75100342475</v>
      </c>
      <c r="BD28" s="34">
        <v>945580.75100342475</v>
      </c>
      <c r="BE28" s="34">
        <v>945580.75100342475</v>
      </c>
      <c r="BF28" s="34">
        <v>945580.75100342475</v>
      </c>
      <c r="BG28" s="34">
        <v>945580.75100342475</v>
      </c>
      <c r="BH28" s="34">
        <v>945580.75100342475</v>
      </c>
      <c r="BI28" s="34">
        <v>945580.75100342475</v>
      </c>
      <c r="BJ28" s="34">
        <v>945580.75100342475</v>
      </c>
      <c r="BK28" s="34">
        <v>945580.75100342475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K29"/>
  <sheetViews>
    <sheetView workbookViewId="0">
      <pane xSplit="2" ySplit="6" topLeftCell="C7" activePane="bottomRight" state="frozen"/>
      <selection sqref="A1:XFD1048576"/>
      <selection pane="topRight" sqref="A1:XFD1048576"/>
      <selection pane="bottomLeft" sqref="A1:XFD1048576"/>
      <selection pane="bottomRight"/>
    </sheetView>
  </sheetViews>
  <sheetFormatPr defaultColWidth="9.140625" defaultRowHeight="15" x14ac:dyDescent="0.25"/>
  <cols>
    <col min="1" max="1" width="29.140625" customWidth="1"/>
    <col min="2" max="2" width="16.85546875" customWidth="1"/>
    <col min="3" max="3" width="10" customWidth="1"/>
    <col min="4" max="4" width="9.5703125" hidden="1" customWidth="1"/>
    <col min="5" max="5" width="8.85546875" hidden="1" customWidth="1"/>
    <col min="6" max="6" width="9.140625" hidden="1" customWidth="1"/>
    <col min="7" max="7" width="10.140625" hidden="1" customWidth="1"/>
    <col min="8" max="8" width="10" customWidth="1"/>
    <col min="9" max="9" width="9.5703125" hidden="1" customWidth="1"/>
    <col min="10" max="11" width="9.42578125" hidden="1" customWidth="1"/>
    <col min="12" max="12" width="10.140625" hidden="1" customWidth="1"/>
    <col min="13" max="13" width="10" customWidth="1"/>
    <col min="14" max="15" width="9.140625" hidden="1" customWidth="1"/>
    <col min="16" max="16" width="9.42578125" hidden="1" customWidth="1"/>
    <col min="17" max="17" width="9.140625" hidden="1" customWidth="1"/>
    <col min="18" max="18" width="10" customWidth="1"/>
    <col min="19" max="22" width="10" hidden="1" customWidth="1"/>
    <col min="23" max="23" width="7.85546875" customWidth="1"/>
    <col min="24" max="27" width="7.85546875" hidden="1" customWidth="1"/>
    <col min="28" max="28" width="7.85546875" customWidth="1"/>
    <col min="29" max="32" width="7.85546875" hidden="1" customWidth="1"/>
    <col min="33" max="43" width="7.85546875" customWidth="1"/>
    <col min="44" max="48" width="8.85546875" customWidth="1"/>
  </cols>
  <sheetData>
    <row r="1" spans="1:63" ht="18.75" x14ac:dyDescent="0.3">
      <c r="A1" s="11" t="s">
        <v>77</v>
      </c>
      <c r="B1" s="11"/>
      <c r="C1" s="11"/>
      <c r="D1" s="11"/>
      <c r="E1" s="11"/>
      <c r="F1" s="11"/>
      <c r="G1" s="11"/>
      <c r="H1" s="11"/>
      <c r="I1" s="11"/>
      <c r="J1" s="11"/>
      <c r="K1" s="11"/>
      <c r="L1" s="11"/>
      <c r="M1" s="11"/>
      <c r="N1" s="11"/>
      <c r="O1" s="11"/>
      <c r="P1" s="11"/>
      <c r="Q1" s="11"/>
      <c r="R1" s="11"/>
      <c r="S1" s="11"/>
      <c r="T1" s="11"/>
      <c r="U1" s="11"/>
      <c r="V1" s="11"/>
    </row>
    <row r="2" spans="1:63" ht="16.5" x14ac:dyDescent="0.3">
      <c r="A2" s="12" t="s">
        <v>258</v>
      </c>
      <c r="B2" s="12"/>
      <c r="C2" s="12"/>
      <c r="D2" s="12"/>
      <c r="E2" s="12"/>
      <c r="F2" s="12"/>
      <c r="G2" s="12"/>
      <c r="H2" s="12"/>
      <c r="I2" s="12"/>
      <c r="J2" s="12"/>
      <c r="K2" s="12"/>
      <c r="L2" s="12"/>
      <c r="M2" s="12"/>
      <c r="N2" s="12"/>
      <c r="O2" s="12"/>
      <c r="P2" s="12"/>
      <c r="Q2" s="12"/>
      <c r="R2" s="12"/>
      <c r="S2" s="12"/>
      <c r="T2" s="12"/>
      <c r="U2" s="12"/>
      <c r="V2" s="12"/>
    </row>
    <row r="3" spans="1:63" ht="16.5" x14ac:dyDescent="0.3">
      <c r="C3" s="12"/>
      <c r="D3" s="12"/>
      <c r="E3" s="12"/>
      <c r="F3" s="12"/>
      <c r="G3" s="12"/>
      <c r="H3" s="12"/>
      <c r="I3" s="12"/>
      <c r="J3" s="12"/>
      <c r="K3" s="12"/>
      <c r="L3" s="12"/>
      <c r="M3" s="12"/>
      <c r="N3" s="12"/>
      <c r="O3" s="12"/>
      <c r="P3" s="12"/>
      <c r="Q3" s="12"/>
      <c r="R3" s="12"/>
      <c r="S3" s="12"/>
      <c r="T3" s="12"/>
      <c r="U3" s="12"/>
      <c r="V3" s="12"/>
    </row>
    <row r="4" spans="1:63" ht="16.5" x14ac:dyDescent="0.3">
      <c r="A4" s="12" t="s">
        <v>192</v>
      </c>
      <c r="B4" s="12"/>
      <c r="AF4" s="7"/>
    </row>
    <row r="5" spans="1:63" ht="16.5" x14ac:dyDescent="0.3">
      <c r="A5" s="12"/>
      <c r="B5" s="12"/>
      <c r="AF5" s="7"/>
    </row>
    <row r="6" spans="1:63" s="4" customFormat="1" x14ac:dyDescent="0.25">
      <c r="A6" s="3" t="s">
        <v>77</v>
      </c>
      <c r="B6" s="3" t="s">
        <v>11</v>
      </c>
      <c r="C6" s="13">
        <v>1990</v>
      </c>
      <c r="D6" s="13">
        <v>1991</v>
      </c>
      <c r="E6" s="13">
        <v>1992</v>
      </c>
      <c r="F6" s="13">
        <v>1993</v>
      </c>
      <c r="G6" s="13">
        <v>1994</v>
      </c>
      <c r="H6" s="13">
        <v>1995</v>
      </c>
      <c r="I6" s="13">
        <v>1996</v>
      </c>
      <c r="J6" s="13">
        <v>1997</v>
      </c>
      <c r="K6" s="13">
        <v>1998</v>
      </c>
      <c r="L6" s="13">
        <v>1999</v>
      </c>
      <c r="M6" s="13">
        <v>2000</v>
      </c>
      <c r="N6" s="13">
        <v>2001</v>
      </c>
      <c r="O6" s="13">
        <v>2002</v>
      </c>
      <c r="P6" s="13">
        <v>2003</v>
      </c>
      <c r="Q6" s="13">
        <v>2004</v>
      </c>
      <c r="R6" s="13">
        <v>2005</v>
      </c>
      <c r="S6" s="13">
        <v>2006</v>
      </c>
      <c r="T6" s="13">
        <v>2007</v>
      </c>
      <c r="U6" s="13">
        <v>2008</v>
      </c>
      <c r="V6" s="13">
        <v>2009</v>
      </c>
      <c r="W6" s="13">
        <v>2010</v>
      </c>
      <c r="X6" s="13">
        <v>2011</v>
      </c>
      <c r="Y6" s="13">
        <v>2012</v>
      </c>
      <c r="Z6" s="13">
        <v>2013</v>
      </c>
      <c r="AA6" s="13">
        <v>2014</v>
      </c>
      <c r="AB6" s="13">
        <v>2015</v>
      </c>
      <c r="AC6" s="13">
        <v>2016</v>
      </c>
      <c r="AD6" s="13">
        <v>2017</v>
      </c>
      <c r="AE6" s="13">
        <v>2018</v>
      </c>
      <c r="AF6" s="13">
        <v>2019</v>
      </c>
      <c r="AG6" s="13">
        <v>2020</v>
      </c>
      <c r="AH6" s="13">
        <v>2021</v>
      </c>
      <c r="AI6" s="13">
        <v>2022</v>
      </c>
      <c r="AJ6" s="13">
        <v>2023</v>
      </c>
      <c r="AK6" s="3">
        <v>2024</v>
      </c>
      <c r="AL6" s="3">
        <v>2025</v>
      </c>
      <c r="AM6" s="3">
        <v>2026</v>
      </c>
      <c r="AN6" s="3">
        <v>2027</v>
      </c>
      <c r="AO6" s="3">
        <v>2028</v>
      </c>
      <c r="AP6" s="3">
        <v>2029</v>
      </c>
      <c r="AQ6" s="3">
        <v>2030</v>
      </c>
      <c r="AR6" s="3">
        <v>2031</v>
      </c>
      <c r="AS6" s="3">
        <v>2032</v>
      </c>
      <c r="AT6" s="3">
        <v>2033</v>
      </c>
      <c r="AU6" s="3">
        <v>2034</v>
      </c>
      <c r="AV6" s="3">
        <v>2035</v>
      </c>
      <c r="AW6" s="3">
        <v>2036</v>
      </c>
      <c r="AX6" s="3">
        <v>2037</v>
      </c>
      <c r="AY6" s="3">
        <v>2038</v>
      </c>
      <c r="AZ6" s="3">
        <v>2039</v>
      </c>
      <c r="BA6" s="3">
        <v>2040</v>
      </c>
      <c r="BB6" s="3">
        <v>2041</v>
      </c>
      <c r="BC6" s="3">
        <v>2042</v>
      </c>
      <c r="BD6" s="3">
        <v>2043</v>
      </c>
      <c r="BE6" s="3">
        <v>2044</v>
      </c>
      <c r="BF6" s="3">
        <v>2045</v>
      </c>
      <c r="BG6" s="3">
        <v>2046</v>
      </c>
      <c r="BH6" s="3">
        <v>2047</v>
      </c>
      <c r="BI6" s="3">
        <v>2048</v>
      </c>
      <c r="BJ6" s="3">
        <v>2049</v>
      </c>
      <c r="BK6" s="3">
        <v>2050</v>
      </c>
    </row>
    <row r="7" spans="1:63" x14ac:dyDescent="0.25">
      <c r="A7" t="s">
        <v>23</v>
      </c>
      <c r="B7" t="s">
        <v>285</v>
      </c>
      <c r="C7" s="14">
        <v>0</v>
      </c>
      <c r="D7" s="14">
        <v>0</v>
      </c>
      <c r="E7" s="14">
        <v>0</v>
      </c>
      <c r="F7" s="14">
        <v>0</v>
      </c>
      <c r="G7" s="14">
        <v>0</v>
      </c>
      <c r="H7" s="14">
        <v>0</v>
      </c>
      <c r="I7" s="14">
        <v>0</v>
      </c>
      <c r="J7" s="14">
        <v>0</v>
      </c>
      <c r="K7" s="14">
        <v>0</v>
      </c>
      <c r="L7" s="14">
        <v>0</v>
      </c>
      <c r="M7" s="14">
        <v>0</v>
      </c>
      <c r="N7" s="14">
        <v>0</v>
      </c>
      <c r="O7" s="14">
        <v>0</v>
      </c>
      <c r="P7" s="14">
        <v>0</v>
      </c>
      <c r="Q7" s="14">
        <v>0</v>
      </c>
      <c r="R7" s="14">
        <v>0</v>
      </c>
      <c r="S7" s="14">
        <v>0</v>
      </c>
      <c r="T7" s="14">
        <v>0</v>
      </c>
      <c r="U7" s="44">
        <v>0.39084885006415021</v>
      </c>
      <c r="V7" s="44">
        <v>0.87084382524307535</v>
      </c>
      <c r="W7" s="44">
        <v>1.5748292375415938</v>
      </c>
      <c r="X7" s="44">
        <v>2.1551310358068543</v>
      </c>
      <c r="Y7" s="44">
        <v>3.0751616006080065</v>
      </c>
      <c r="Z7" s="44">
        <v>4.3614236735496403</v>
      </c>
      <c r="AA7" s="44">
        <v>4.9932778697002034</v>
      </c>
      <c r="AB7" s="44">
        <v>6.0586012347792613</v>
      </c>
      <c r="AC7" s="44">
        <v>6.9212233772159806</v>
      </c>
      <c r="AD7" s="44">
        <v>7.4278757936523592</v>
      </c>
      <c r="AE7" s="44">
        <v>8.1209068452392685</v>
      </c>
      <c r="AF7" s="44">
        <v>8.8139378968261788</v>
      </c>
      <c r="AG7" s="44">
        <v>9.506968948413089</v>
      </c>
      <c r="AH7" s="44">
        <v>10.199999999999999</v>
      </c>
      <c r="AI7" s="44">
        <v>10.199999999999999</v>
      </c>
      <c r="AJ7" s="44">
        <v>10.199999999999999</v>
      </c>
      <c r="AK7" s="48">
        <v>13.742857142857142</v>
      </c>
      <c r="AL7" s="48">
        <v>17.285714285714285</v>
      </c>
      <c r="AM7" s="48">
        <v>20.828571428571429</v>
      </c>
      <c r="AN7" s="48">
        <v>24.371428571428574</v>
      </c>
      <c r="AO7" s="48">
        <v>27.914285714285718</v>
      </c>
      <c r="AP7" s="48">
        <v>31.457142857142863</v>
      </c>
      <c r="AQ7" s="48">
        <v>35</v>
      </c>
      <c r="AR7" s="48">
        <v>37.5</v>
      </c>
      <c r="AS7" s="48">
        <v>40</v>
      </c>
      <c r="AT7" s="48">
        <v>42.5</v>
      </c>
      <c r="AU7" s="48">
        <v>45</v>
      </c>
      <c r="AV7" s="48">
        <v>47.5</v>
      </c>
      <c r="AW7" s="48">
        <v>50</v>
      </c>
      <c r="AX7" s="48">
        <v>52.5</v>
      </c>
      <c r="AY7" s="48">
        <v>55</v>
      </c>
      <c r="AZ7" s="48">
        <v>57.5</v>
      </c>
      <c r="BA7" s="48">
        <v>60</v>
      </c>
      <c r="BB7" s="48">
        <v>60.1</v>
      </c>
      <c r="BC7" s="48">
        <v>60.2</v>
      </c>
      <c r="BD7" s="48">
        <v>60.300000000000004</v>
      </c>
      <c r="BE7" s="48">
        <v>60.400000000000006</v>
      </c>
      <c r="BF7" s="48">
        <v>60.500000000000007</v>
      </c>
      <c r="BG7" s="48">
        <v>60.600000000000009</v>
      </c>
      <c r="BH7" s="48">
        <v>60.70000000000001</v>
      </c>
      <c r="BI7" s="48">
        <v>60.800000000000011</v>
      </c>
      <c r="BJ7" s="48">
        <v>60.900000000000013</v>
      </c>
      <c r="BK7" s="48">
        <v>61</v>
      </c>
    </row>
    <row r="8" spans="1:63" x14ac:dyDescent="0.25">
      <c r="B8" t="s">
        <v>286</v>
      </c>
      <c r="C8" s="14">
        <v>0</v>
      </c>
      <c r="D8" s="14">
        <v>0</v>
      </c>
      <c r="E8" s="14">
        <v>0</v>
      </c>
      <c r="F8" s="14">
        <v>0</v>
      </c>
      <c r="G8" s="14">
        <v>0</v>
      </c>
      <c r="H8" s="14">
        <v>0</v>
      </c>
      <c r="I8" s="14">
        <v>0</v>
      </c>
      <c r="J8" s="14">
        <v>0</v>
      </c>
      <c r="K8" s="14">
        <v>0</v>
      </c>
      <c r="L8" s="14">
        <v>0</v>
      </c>
      <c r="M8" s="14">
        <v>0</v>
      </c>
      <c r="N8" s="14">
        <v>0</v>
      </c>
      <c r="O8" s="14">
        <v>0</v>
      </c>
      <c r="P8" s="14">
        <v>0</v>
      </c>
      <c r="Q8" s="14">
        <v>0</v>
      </c>
      <c r="R8" s="14">
        <v>0</v>
      </c>
      <c r="S8" s="14">
        <v>0</v>
      </c>
      <c r="T8" s="14">
        <v>0</v>
      </c>
      <c r="U8" s="31">
        <v>0</v>
      </c>
      <c r="V8" s="44">
        <v>0.44219266833672338</v>
      </c>
      <c r="W8" s="44">
        <v>0.88730952608598312</v>
      </c>
      <c r="X8" s="44">
        <v>1.2288983129046132</v>
      </c>
      <c r="Y8" s="44">
        <v>1.7321720640537701</v>
      </c>
      <c r="Z8" s="44">
        <v>2.3103008356879022</v>
      </c>
      <c r="AA8" s="44">
        <v>2.9075054160627705</v>
      </c>
      <c r="AB8" s="44">
        <v>3.7306030673709119</v>
      </c>
      <c r="AC8" s="44">
        <v>4.3568201952798074</v>
      </c>
      <c r="AD8" s="44">
        <v>5.3093256220423894</v>
      </c>
      <c r="AE8" s="44">
        <v>5.2569942165317922</v>
      </c>
      <c r="AF8" s="44">
        <v>5.204662811021195</v>
      </c>
      <c r="AG8" s="44">
        <v>5.1523314055105978</v>
      </c>
      <c r="AH8" s="44">
        <v>5.0999999999999996</v>
      </c>
      <c r="AI8" s="44">
        <v>5.0999999999999996</v>
      </c>
      <c r="AJ8" s="44">
        <v>5.0999999999999996</v>
      </c>
      <c r="AK8" s="48">
        <v>8.6571428571428566</v>
      </c>
      <c r="AL8" s="48">
        <v>12.214285714285714</v>
      </c>
      <c r="AM8" s="48">
        <v>15.77142857142857</v>
      </c>
      <c r="AN8" s="48">
        <v>19.328571428571429</v>
      </c>
      <c r="AO8" s="48">
        <v>22.885714285714286</v>
      </c>
      <c r="AP8" s="48">
        <v>26.442857142857143</v>
      </c>
      <c r="AQ8" s="48">
        <v>30</v>
      </c>
      <c r="AR8" s="48">
        <v>31</v>
      </c>
      <c r="AS8" s="48">
        <v>32</v>
      </c>
      <c r="AT8" s="48">
        <v>33</v>
      </c>
      <c r="AU8" s="48">
        <v>34</v>
      </c>
      <c r="AV8" s="48">
        <v>35</v>
      </c>
      <c r="AW8" s="48">
        <v>36</v>
      </c>
      <c r="AX8" s="48">
        <v>37</v>
      </c>
      <c r="AY8" s="48">
        <v>38</v>
      </c>
      <c r="AZ8" s="48">
        <v>39</v>
      </c>
      <c r="BA8" s="48">
        <v>40</v>
      </c>
      <c r="BB8" s="48">
        <v>40.200000000000003</v>
      </c>
      <c r="BC8" s="48">
        <v>40.400000000000006</v>
      </c>
      <c r="BD8" s="48">
        <v>40.600000000000009</v>
      </c>
      <c r="BE8" s="48">
        <v>40.800000000000011</v>
      </c>
      <c r="BF8" s="48">
        <v>41.000000000000014</v>
      </c>
      <c r="BG8" s="48">
        <v>41.200000000000017</v>
      </c>
      <c r="BH8" s="48">
        <v>41.40000000000002</v>
      </c>
      <c r="BI8" s="48">
        <v>41.600000000000023</v>
      </c>
      <c r="BJ8" s="48">
        <v>41.800000000000026</v>
      </c>
      <c r="BK8" s="48">
        <v>42</v>
      </c>
    </row>
    <row r="9" spans="1:63" x14ac:dyDescent="0.25">
      <c r="A9" s="2"/>
      <c r="B9" s="2" t="s">
        <v>287</v>
      </c>
      <c r="C9" s="16">
        <v>0</v>
      </c>
      <c r="D9" s="16">
        <v>0</v>
      </c>
      <c r="E9" s="16">
        <v>0</v>
      </c>
      <c r="F9" s="16">
        <v>0</v>
      </c>
      <c r="G9" s="16">
        <v>0</v>
      </c>
      <c r="H9" s="16">
        <v>0</v>
      </c>
      <c r="I9" s="16">
        <v>0</v>
      </c>
      <c r="J9" s="16">
        <v>0</v>
      </c>
      <c r="K9" s="16">
        <v>0</v>
      </c>
      <c r="L9" s="16">
        <v>0</v>
      </c>
      <c r="M9" s="16">
        <v>0</v>
      </c>
      <c r="N9" s="16">
        <v>0</v>
      </c>
      <c r="O9" s="16">
        <v>0</v>
      </c>
      <c r="P9" s="16">
        <v>0</v>
      </c>
      <c r="Q9" s="16">
        <v>0</v>
      </c>
      <c r="R9" s="16">
        <v>0</v>
      </c>
      <c r="S9" s="16">
        <v>0</v>
      </c>
      <c r="T9" s="16">
        <v>0</v>
      </c>
      <c r="U9" s="51">
        <v>8.2594921883215822E-2</v>
      </c>
      <c r="V9" s="51">
        <v>0.40120944612263937</v>
      </c>
      <c r="W9" s="51">
        <v>0.89765062513650717</v>
      </c>
      <c r="X9" s="51">
        <v>1.1630018385984147</v>
      </c>
      <c r="Y9" s="51">
        <v>1.4748520104509817</v>
      </c>
      <c r="Z9" s="51">
        <v>1.6989532073859865</v>
      </c>
      <c r="AA9" s="51">
        <v>1.9912206802806709</v>
      </c>
      <c r="AB9" s="51">
        <v>2.3027069941651628</v>
      </c>
      <c r="AC9" s="51">
        <v>2.7083179896765999</v>
      </c>
      <c r="AD9" s="51">
        <v>3.4465009843293628</v>
      </c>
      <c r="AE9" s="51">
        <v>3.6848757382470221</v>
      </c>
      <c r="AF9" s="51">
        <v>3.9232504921646814</v>
      </c>
      <c r="AG9" s="51">
        <v>4.1616252460823411</v>
      </c>
      <c r="AH9" s="51">
        <v>4.4000000000000004</v>
      </c>
      <c r="AI9" s="51">
        <v>4.4000000000000004</v>
      </c>
      <c r="AJ9" s="51">
        <v>4.4000000000000004</v>
      </c>
      <c r="AK9" s="69">
        <v>6.628571428571429</v>
      </c>
      <c r="AL9" s="69">
        <v>8.8571428571428577</v>
      </c>
      <c r="AM9" s="69">
        <v>11.085714285714285</v>
      </c>
      <c r="AN9" s="69">
        <v>13.314285714285713</v>
      </c>
      <c r="AO9" s="69">
        <v>15.542857142857141</v>
      </c>
      <c r="AP9" s="69">
        <v>17.771428571428569</v>
      </c>
      <c r="AQ9" s="69">
        <v>20</v>
      </c>
      <c r="AR9" s="69">
        <v>20.100000000000001</v>
      </c>
      <c r="AS9" s="69">
        <v>20.200000000000003</v>
      </c>
      <c r="AT9" s="69">
        <v>20.300000000000004</v>
      </c>
      <c r="AU9" s="69">
        <v>20.400000000000006</v>
      </c>
      <c r="AV9" s="69">
        <v>20.500000000000007</v>
      </c>
      <c r="AW9" s="69">
        <v>20.600000000000009</v>
      </c>
      <c r="AX9" s="69">
        <v>20.70000000000001</v>
      </c>
      <c r="AY9" s="69">
        <v>20.800000000000011</v>
      </c>
      <c r="AZ9" s="69">
        <v>20.900000000000013</v>
      </c>
      <c r="BA9" s="69">
        <v>21</v>
      </c>
      <c r="BB9" s="69">
        <v>21</v>
      </c>
      <c r="BC9" s="69">
        <v>21</v>
      </c>
      <c r="BD9" s="69">
        <v>21</v>
      </c>
      <c r="BE9" s="69">
        <v>21</v>
      </c>
      <c r="BF9" s="69">
        <v>21</v>
      </c>
      <c r="BG9" s="69">
        <v>21</v>
      </c>
      <c r="BH9" s="69">
        <v>21</v>
      </c>
      <c r="BI9" s="69">
        <v>21</v>
      </c>
      <c r="BJ9" s="69">
        <v>21</v>
      </c>
      <c r="BK9" s="69">
        <v>21</v>
      </c>
    </row>
    <row r="10" spans="1:63" x14ac:dyDescent="0.25">
      <c r="A10" t="s">
        <v>232</v>
      </c>
      <c r="B10" t="s">
        <v>281</v>
      </c>
      <c r="C10" s="14">
        <v>0</v>
      </c>
      <c r="D10" s="14">
        <v>0</v>
      </c>
      <c r="E10" s="14">
        <v>0</v>
      </c>
      <c r="F10" s="14">
        <v>0</v>
      </c>
      <c r="G10" s="14">
        <v>0</v>
      </c>
      <c r="H10" s="14">
        <v>0</v>
      </c>
      <c r="I10" s="14">
        <v>0</v>
      </c>
      <c r="J10" s="14">
        <v>0</v>
      </c>
      <c r="K10" s="14">
        <v>0</v>
      </c>
      <c r="L10" s="14">
        <v>0</v>
      </c>
      <c r="M10" s="14">
        <v>0</v>
      </c>
      <c r="N10" s="14">
        <v>0</v>
      </c>
      <c r="O10" s="14">
        <v>0</v>
      </c>
      <c r="P10" s="14">
        <v>0</v>
      </c>
      <c r="Q10" s="14">
        <v>0</v>
      </c>
      <c r="R10" s="14">
        <v>0</v>
      </c>
      <c r="S10" s="14">
        <v>0</v>
      </c>
      <c r="T10" s="44">
        <v>0.11560716049984383</v>
      </c>
      <c r="U10" s="44">
        <v>0.26905362270725858</v>
      </c>
      <c r="V10" s="44">
        <v>0.68730002323743211</v>
      </c>
      <c r="W10" s="44">
        <v>0.92904041820586447</v>
      </c>
      <c r="X10" s="44">
        <v>1.3197129518973529</v>
      </c>
      <c r="Y10" s="44">
        <v>2.1782394402861796</v>
      </c>
      <c r="Z10" s="44">
        <v>2.8841529435476141</v>
      </c>
      <c r="AA10" s="44">
        <v>3.2913159093677895</v>
      </c>
      <c r="AB10" s="44">
        <v>3.3503822413064244</v>
      </c>
      <c r="AC10" s="44">
        <v>3.5285218406822487</v>
      </c>
      <c r="AD10" s="44">
        <v>3.5413743447242978</v>
      </c>
      <c r="AE10" s="44">
        <v>3.4595090509553965</v>
      </c>
      <c r="AF10" s="44">
        <v>2.9745981304204432</v>
      </c>
      <c r="AG10" s="44">
        <v>2.7484408528254969</v>
      </c>
      <c r="AH10" s="44">
        <v>2.1630262646307186</v>
      </c>
      <c r="AI10" s="44">
        <v>2.1630262646307186</v>
      </c>
      <c r="AJ10" s="44">
        <v>2.1630262646307186</v>
      </c>
      <c r="AK10" s="45">
        <v>2.1968796553977588</v>
      </c>
      <c r="AL10" s="45">
        <v>2.2307330461647989</v>
      </c>
      <c r="AM10" s="45">
        <v>2.2645864369318391</v>
      </c>
      <c r="AN10" s="45">
        <v>2.2984398276988793</v>
      </c>
      <c r="AO10" s="45">
        <v>2.3322932184659195</v>
      </c>
      <c r="AP10" s="45">
        <v>2.3661466092329597</v>
      </c>
      <c r="AQ10" s="45">
        <v>2.4</v>
      </c>
      <c r="AR10" s="45">
        <v>2.3899999999999997</v>
      </c>
      <c r="AS10" s="45">
        <v>2.38</v>
      </c>
      <c r="AT10" s="45">
        <v>2.37</v>
      </c>
      <c r="AU10" s="45">
        <v>2.3600000000000003</v>
      </c>
      <c r="AV10" s="45">
        <v>2.3500000000000005</v>
      </c>
      <c r="AW10" s="45">
        <v>2.3400000000000007</v>
      </c>
      <c r="AX10" s="45">
        <v>2.330000000000001</v>
      </c>
      <c r="AY10" s="45">
        <v>2.3200000000000012</v>
      </c>
      <c r="AZ10" s="45">
        <v>2.3100000000000014</v>
      </c>
      <c r="BA10" s="45">
        <v>2.2999999999999998</v>
      </c>
      <c r="BB10" s="45">
        <v>2.29</v>
      </c>
      <c r="BC10" s="45">
        <v>2.2800000000000002</v>
      </c>
      <c r="BD10" s="45">
        <v>2.2700000000000005</v>
      </c>
      <c r="BE10" s="45">
        <v>2.2600000000000007</v>
      </c>
      <c r="BF10" s="45">
        <v>2.2500000000000009</v>
      </c>
      <c r="BG10" s="45">
        <v>2.2400000000000011</v>
      </c>
      <c r="BH10" s="45">
        <v>2.2300000000000013</v>
      </c>
      <c r="BI10" s="45">
        <v>2.2200000000000015</v>
      </c>
      <c r="BJ10" s="45">
        <v>2.2100000000000017</v>
      </c>
      <c r="BK10" s="45">
        <v>2.2000000000000002</v>
      </c>
    </row>
    <row r="11" spans="1:63" x14ac:dyDescent="0.25">
      <c r="B11" t="s">
        <v>53</v>
      </c>
      <c r="C11" s="14">
        <v>0</v>
      </c>
      <c r="D11" s="14">
        <v>0</v>
      </c>
      <c r="E11" s="14">
        <v>0</v>
      </c>
      <c r="F11" s="14">
        <v>0</v>
      </c>
      <c r="G11" s="14">
        <v>0</v>
      </c>
      <c r="H11" s="14">
        <v>0</v>
      </c>
      <c r="I11" s="14">
        <v>0</v>
      </c>
      <c r="J11" s="14">
        <v>0</v>
      </c>
      <c r="K11" s="14">
        <v>0</v>
      </c>
      <c r="L11" s="14">
        <v>0</v>
      </c>
      <c r="M11" s="14">
        <v>0</v>
      </c>
      <c r="N11" s="14">
        <v>0</v>
      </c>
      <c r="O11" s="14">
        <v>0</v>
      </c>
      <c r="P11" s="14">
        <v>0</v>
      </c>
      <c r="Q11" s="14">
        <v>0</v>
      </c>
      <c r="R11" s="14">
        <v>0</v>
      </c>
      <c r="S11" s="14">
        <v>0</v>
      </c>
      <c r="T11" s="44">
        <v>0.50914226858079714</v>
      </c>
      <c r="U11" s="44">
        <v>0.50717434376310877</v>
      </c>
      <c r="V11" s="44">
        <v>1.2740298128757872</v>
      </c>
      <c r="W11" s="44">
        <v>2.1430933429733123</v>
      </c>
      <c r="X11" s="44">
        <v>3.0671292200061919</v>
      </c>
      <c r="Y11" s="44">
        <v>4.1694380773183441</v>
      </c>
      <c r="Z11" s="44">
        <v>4.3108057319247832</v>
      </c>
      <c r="AA11" s="44">
        <v>4.5988370279313964</v>
      </c>
      <c r="AB11" s="44">
        <v>4.7329579349404511</v>
      </c>
      <c r="AC11" s="44">
        <v>5.1316220715506429</v>
      </c>
      <c r="AD11" s="44">
        <v>4.0747221744396676</v>
      </c>
      <c r="AE11" s="44">
        <v>4.1884715368396064</v>
      </c>
      <c r="AF11" s="44">
        <v>4.0812680274439579</v>
      </c>
      <c r="AG11" s="44">
        <v>4.1092056399373478</v>
      </c>
      <c r="AH11" s="44">
        <v>3.4151053336179875</v>
      </c>
      <c r="AI11" s="44">
        <v>3.4151053336179875</v>
      </c>
      <c r="AJ11" s="44">
        <v>3.4151053336179875</v>
      </c>
      <c r="AK11" s="45">
        <v>3.270090285958275</v>
      </c>
      <c r="AL11" s="45">
        <v>3.1250752382985625</v>
      </c>
      <c r="AM11" s="45">
        <v>2.98006019063885</v>
      </c>
      <c r="AN11" s="45">
        <v>2.8350451429791375</v>
      </c>
      <c r="AO11" s="45">
        <v>2.6900300953194249</v>
      </c>
      <c r="AP11" s="45">
        <v>2.5450150476597124</v>
      </c>
      <c r="AQ11" s="45">
        <v>2.4</v>
      </c>
      <c r="AR11" s="45">
        <v>2.3899999999999997</v>
      </c>
      <c r="AS11" s="45">
        <v>2.38</v>
      </c>
      <c r="AT11" s="45">
        <v>2.37</v>
      </c>
      <c r="AU11" s="45">
        <v>2.3600000000000003</v>
      </c>
      <c r="AV11" s="45">
        <v>2.3500000000000005</v>
      </c>
      <c r="AW11" s="45">
        <v>2.3400000000000007</v>
      </c>
      <c r="AX11" s="45">
        <v>2.330000000000001</v>
      </c>
      <c r="AY11" s="45">
        <v>2.3200000000000012</v>
      </c>
      <c r="AZ11" s="45">
        <v>2.3100000000000014</v>
      </c>
      <c r="BA11" s="45">
        <v>2.2999999999999998</v>
      </c>
      <c r="BB11" s="45">
        <v>2.29</v>
      </c>
      <c r="BC11" s="45">
        <v>2.2800000000000002</v>
      </c>
      <c r="BD11" s="45">
        <v>2.2700000000000005</v>
      </c>
      <c r="BE11" s="45">
        <v>2.2600000000000007</v>
      </c>
      <c r="BF11" s="45">
        <v>2.2500000000000009</v>
      </c>
      <c r="BG11" s="45">
        <v>2.2400000000000011</v>
      </c>
      <c r="BH11" s="45">
        <v>2.2300000000000013</v>
      </c>
      <c r="BI11" s="45">
        <v>2.2200000000000015</v>
      </c>
      <c r="BJ11" s="45">
        <v>2.2100000000000017</v>
      </c>
      <c r="BK11" s="45">
        <v>2.2000000000000002</v>
      </c>
    </row>
    <row r="12" spans="1:63" x14ac:dyDescent="0.25">
      <c r="B12" t="s">
        <v>282</v>
      </c>
      <c r="C12" s="14">
        <v>0</v>
      </c>
      <c r="D12" s="14">
        <v>0</v>
      </c>
      <c r="E12" s="14">
        <v>0</v>
      </c>
      <c r="F12" s="14">
        <v>0</v>
      </c>
      <c r="G12" s="14">
        <v>0</v>
      </c>
      <c r="H12" s="14">
        <v>0</v>
      </c>
      <c r="I12" s="14">
        <v>0</v>
      </c>
      <c r="J12" s="14">
        <v>0</v>
      </c>
      <c r="K12" s="14">
        <v>0</v>
      </c>
      <c r="L12" s="14">
        <v>0</v>
      </c>
      <c r="M12" s="14">
        <v>0</v>
      </c>
      <c r="N12" s="14">
        <v>0</v>
      </c>
      <c r="O12" s="14">
        <v>0</v>
      </c>
      <c r="P12" s="14">
        <v>0</v>
      </c>
      <c r="Q12" s="14">
        <v>0</v>
      </c>
      <c r="R12" s="14">
        <v>0</v>
      </c>
      <c r="S12" s="14">
        <v>0</v>
      </c>
      <c r="T12" s="14">
        <v>0</v>
      </c>
      <c r="U12" s="14">
        <v>0</v>
      </c>
      <c r="V12" s="44">
        <v>0.38205808787042139</v>
      </c>
      <c r="W12" s="44">
        <v>1.3229227016018279</v>
      </c>
      <c r="X12" s="44">
        <v>1.2729829210689205</v>
      </c>
      <c r="Y12" s="44">
        <v>2.7352348377096232</v>
      </c>
      <c r="Z12" s="44">
        <v>2.8727917109195777</v>
      </c>
      <c r="AA12" s="44">
        <v>3.0210665745092564</v>
      </c>
      <c r="AB12" s="44">
        <v>2.7110646585885525</v>
      </c>
      <c r="AC12" s="44">
        <v>1.1072585622173152</v>
      </c>
      <c r="AD12" s="44">
        <v>1.1067025574500966</v>
      </c>
      <c r="AE12" s="44">
        <v>1.1204035055607717</v>
      </c>
      <c r="AF12" s="44">
        <v>1.1776282642444416</v>
      </c>
      <c r="AG12" s="44">
        <v>1.1292649238337802</v>
      </c>
      <c r="AH12" s="31">
        <v>0</v>
      </c>
      <c r="AI12" s="31">
        <v>0</v>
      </c>
      <c r="AJ12" s="31">
        <v>0</v>
      </c>
      <c r="AK12" s="1">
        <v>0</v>
      </c>
      <c r="AL12" s="1">
        <v>0</v>
      </c>
      <c r="AM12" s="1">
        <v>0</v>
      </c>
      <c r="AN12" s="1">
        <v>0</v>
      </c>
      <c r="AO12" s="1">
        <v>0</v>
      </c>
      <c r="AP12" s="1">
        <v>0</v>
      </c>
      <c r="AQ12" s="1">
        <v>0</v>
      </c>
      <c r="AR12" s="1">
        <v>0</v>
      </c>
      <c r="AS12" s="1">
        <v>0</v>
      </c>
      <c r="AT12" s="1">
        <v>0</v>
      </c>
      <c r="AU12" s="1">
        <v>0</v>
      </c>
      <c r="AV12" s="1">
        <v>0</v>
      </c>
      <c r="AW12" s="1">
        <v>0</v>
      </c>
      <c r="AX12" s="1">
        <v>0</v>
      </c>
      <c r="AY12" s="1">
        <v>0</v>
      </c>
      <c r="AZ12" s="1">
        <v>0</v>
      </c>
      <c r="BA12" s="1">
        <v>0</v>
      </c>
      <c r="BB12" s="1">
        <v>0</v>
      </c>
      <c r="BC12" s="1">
        <v>0</v>
      </c>
      <c r="BD12" s="1">
        <v>0</v>
      </c>
      <c r="BE12" s="1">
        <v>0</v>
      </c>
      <c r="BF12" s="1">
        <v>0</v>
      </c>
      <c r="BG12" s="1">
        <v>0</v>
      </c>
      <c r="BH12" s="1">
        <v>0</v>
      </c>
      <c r="BI12" s="1">
        <v>0</v>
      </c>
      <c r="BJ12" s="1">
        <v>0</v>
      </c>
      <c r="BK12" s="1">
        <v>0</v>
      </c>
    </row>
    <row r="13" spans="1:63" x14ac:dyDescent="0.25">
      <c r="B13" t="s">
        <v>123</v>
      </c>
      <c r="C13" s="14">
        <v>0</v>
      </c>
      <c r="D13" s="14">
        <v>0</v>
      </c>
      <c r="E13" s="14">
        <v>0</v>
      </c>
      <c r="F13" s="14">
        <v>0</v>
      </c>
      <c r="G13" s="14">
        <v>0</v>
      </c>
      <c r="H13" s="14">
        <v>0</v>
      </c>
      <c r="I13" s="14">
        <v>0</v>
      </c>
      <c r="J13" s="14">
        <v>0</v>
      </c>
      <c r="K13" s="14">
        <v>0</v>
      </c>
      <c r="L13" s="14">
        <v>0</v>
      </c>
      <c r="M13" s="14">
        <v>0</v>
      </c>
      <c r="N13" s="14">
        <v>0</v>
      </c>
      <c r="O13" s="14">
        <v>0</v>
      </c>
      <c r="P13" s="14">
        <v>0</v>
      </c>
      <c r="Q13" s="14">
        <v>0</v>
      </c>
      <c r="R13" s="14">
        <v>0</v>
      </c>
      <c r="S13" s="14">
        <v>0</v>
      </c>
      <c r="T13" s="14">
        <v>0</v>
      </c>
      <c r="U13" s="14">
        <v>0</v>
      </c>
      <c r="V13" s="14">
        <v>0</v>
      </c>
      <c r="W13" s="14">
        <v>0</v>
      </c>
      <c r="X13" s="14">
        <v>0</v>
      </c>
      <c r="Y13" s="38">
        <v>1.2379590914174477E-2</v>
      </c>
      <c r="Z13" s="38">
        <v>1.1873218690262645E-2</v>
      </c>
      <c r="AA13" s="31">
        <v>0</v>
      </c>
      <c r="AB13" s="31">
        <v>0</v>
      </c>
      <c r="AC13" s="31">
        <v>0</v>
      </c>
      <c r="AD13" s="31">
        <v>0</v>
      </c>
      <c r="AE13" s="31">
        <v>0</v>
      </c>
      <c r="AF13" s="31">
        <v>0</v>
      </c>
      <c r="AG13" s="38">
        <v>1.8261842044706406E-2</v>
      </c>
      <c r="AH13" s="31">
        <v>0</v>
      </c>
      <c r="AI13" s="31">
        <v>0</v>
      </c>
      <c r="AJ13" s="31">
        <v>0</v>
      </c>
      <c r="AK13" s="1">
        <v>0</v>
      </c>
      <c r="AL13" s="1">
        <v>0</v>
      </c>
      <c r="AM13" s="1">
        <v>0</v>
      </c>
      <c r="AN13" s="1">
        <v>0</v>
      </c>
      <c r="AO13" s="1">
        <v>0</v>
      </c>
      <c r="AP13" s="1">
        <v>0</v>
      </c>
      <c r="AQ13" s="1">
        <v>0</v>
      </c>
      <c r="AR13" s="1">
        <v>0</v>
      </c>
      <c r="AS13" s="1">
        <v>0</v>
      </c>
      <c r="AT13" s="1">
        <v>0</v>
      </c>
      <c r="AU13" s="1">
        <v>0</v>
      </c>
      <c r="AV13" s="1">
        <v>0</v>
      </c>
      <c r="AW13" s="1">
        <v>0</v>
      </c>
      <c r="AX13" s="1">
        <v>0</v>
      </c>
      <c r="AY13" s="1">
        <v>0</v>
      </c>
      <c r="AZ13" s="1">
        <v>0</v>
      </c>
      <c r="BA13" s="1">
        <v>0</v>
      </c>
      <c r="BB13" s="1">
        <v>0</v>
      </c>
      <c r="BC13" s="1">
        <v>0</v>
      </c>
      <c r="BD13" s="1">
        <v>0</v>
      </c>
      <c r="BE13" s="1">
        <v>0</v>
      </c>
      <c r="BF13" s="1">
        <v>0</v>
      </c>
      <c r="BG13" s="1">
        <v>0</v>
      </c>
      <c r="BH13" s="1">
        <v>0</v>
      </c>
      <c r="BI13" s="1">
        <v>0</v>
      </c>
      <c r="BJ13" s="1">
        <v>0</v>
      </c>
      <c r="BK13" s="1">
        <v>0</v>
      </c>
    </row>
    <row r="14" spans="1:63" x14ac:dyDescent="0.25">
      <c r="B14" t="s">
        <v>283</v>
      </c>
      <c r="C14" s="14">
        <v>0</v>
      </c>
      <c r="D14" s="14">
        <v>0</v>
      </c>
      <c r="E14" s="14">
        <v>0</v>
      </c>
      <c r="F14" s="14">
        <v>0</v>
      </c>
      <c r="G14" s="14">
        <v>0</v>
      </c>
      <c r="H14" s="14">
        <v>0</v>
      </c>
      <c r="I14" s="14">
        <v>0</v>
      </c>
      <c r="J14" s="14">
        <v>0</v>
      </c>
      <c r="K14" s="14">
        <v>0</v>
      </c>
      <c r="L14" s="14">
        <v>0</v>
      </c>
      <c r="M14" s="14">
        <v>0</v>
      </c>
      <c r="N14" s="14">
        <v>0</v>
      </c>
      <c r="O14" s="14">
        <v>0</v>
      </c>
      <c r="P14" s="14">
        <v>0</v>
      </c>
      <c r="Q14" s="14">
        <v>0</v>
      </c>
      <c r="R14" s="14">
        <v>0</v>
      </c>
      <c r="S14" s="14">
        <v>0</v>
      </c>
      <c r="T14" s="38">
        <v>3.835869710849401E-2</v>
      </c>
      <c r="U14" s="38">
        <v>4.9582313732535147E-2</v>
      </c>
      <c r="V14" s="44">
        <v>0.12823624892688518</v>
      </c>
      <c r="W14" s="44">
        <v>0.13265275529053067</v>
      </c>
      <c r="X14" s="44">
        <v>0.2184081764074067</v>
      </c>
      <c r="Y14" s="44">
        <v>0.32258541414874958</v>
      </c>
      <c r="Z14" s="44">
        <v>0.43235304721143769</v>
      </c>
      <c r="AA14" s="44">
        <v>0.47202183019123301</v>
      </c>
      <c r="AB14" s="44">
        <v>0.43164618442268504</v>
      </c>
      <c r="AC14" s="44">
        <v>0.41866846903020311</v>
      </c>
      <c r="AD14" s="44">
        <v>0.4237070986415104</v>
      </c>
      <c r="AE14" s="44">
        <v>0.39893364250972052</v>
      </c>
      <c r="AF14" s="44">
        <v>0.47430570094596641</v>
      </c>
      <c r="AG14" s="44">
        <v>0.45515181541363087</v>
      </c>
      <c r="AH14" s="44">
        <v>0.44771886972290642</v>
      </c>
      <c r="AI14" s="44">
        <v>0.44771886972290642</v>
      </c>
      <c r="AJ14" s="44">
        <v>0.44771886972290642</v>
      </c>
      <c r="AK14" s="45">
        <v>0.52661617404820549</v>
      </c>
      <c r="AL14" s="45">
        <v>0.60551347837350455</v>
      </c>
      <c r="AM14" s="45">
        <v>0.68441078269880362</v>
      </c>
      <c r="AN14" s="45">
        <v>0.76330808702410269</v>
      </c>
      <c r="AO14" s="45">
        <v>0.84220539134940176</v>
      </c>
      <c r="AP14" s="45">
        <v>0.92110269567470082</v>
      </c>
      <c r="AQ14" s="45">
        <v>1</v>
      </c>
      <c r="AR14" s="45">
        <v>1.05</v>
      </c>
      <c r="AS14" s="45">
        <v>1.1000000000000001</v>
      </c>
      <c r="AT14" s="45">
        <v>1.1500000000000001</v>
      </c>
      <c r="AU14" s="45">
        <v>1.2000000000000002</v>
      </c>
      <c r="AV14" s="45">
        <v>1.2500000000000002</v>
      </c>
      <c r="AW14" s="45">
        <v>1.3000000000000003</v>
      </c>
      <c r="AX14" s="45">
        <v>1.3500000000000003</v>
      </c>
      <c r="AY14" s="45">
        <v>1.4000000000000004</v>
      </c>
      <c r="AZ14" s="45">
        <v>1.4500000000000004</v>
      </c>
      <c r="BA14" s="45">
        <v>1.5</v>
      </c>
      <c r="BB14" s="45">
        <v>1.5</v>
      </c>
      <c r="BC14" s="45">
        <v>1.5</v>
      </c>
      <c r="BD14" s="45">
        <v>1.5</v>
      </c>
      <c r="BE14" s="45">
        <v>1.5</v>
      </c>
      <c r="BF14" s="45">
        <v>1.5</v>
      </c>
      <c r="BG14" s="45">
        <v>1.5</v>
      </c>
      <c r="BH14" s="45">
        <v>1.5</v>
      </c>
      <c r="BI14" s="45">
        <v>1.5</v>
      </c>
      <c r="BJ14" s="45">
        <v>1.5</v>
      </c>
      <c r="BK14" s="45">
        <v>1.5</v>
      </c>
    </row>
    <row r="15" spans="1:63" x14ac:dyDescent="0.25">
      <c r="B15" t="s">
        <v>127</v>
      </c>
      <c r="C15" s="14">
        <v>0</v>
      </c>
      <c r="D15" s="14">
        <v>0</v>
      </c>
      <c r="E15" s="14">
        <v>0</v>
      </c>
      <c r="F15" s="14">
        <v>0</v>
      </c>
      <c r="G15" s="14">
        <v>0</v>
      </c>
      <c r="H15" s="14">
        <v>0</v>
      </c>
      <c r="I15" s="14">
        <v>0</v>
      </c>
      <c r="J15" s="14">
        <v>0</v>
      </c>
      <c r="K15" s="14">
        <v>0</v>
      </c>
      <c r="L15" s="14">
        <v>0</v>
      </c>
      <c r="M15" s="14">
        <v>0</v>
      </c>
      <c r="N15" s="14">
        <v>0</v>
      </c>
      <c r="O15" s="14">
        <v>0</v>
      </c>
      <c r="P15" s="14">
        <v>0</v>
      </c>
      <c r="Q15" s="14">
        <v>0</v>
      </c>
      <c r="R15" s="14">
        <v>0</v>
      </c>
      <c r="S15" s="14">
        <v>0</v>
      </c>
      <c r="T15" s="31">
        <v>0</v>
      </c>
      <c r="U15" s="31">
        <v>0</v>
      </c>
      <c r="V15" s="31">
        <v>0</v>
      </c>
      <c r="W15" s="31">
        <v>0</v>
      </c>
      <c r="X15" s="31">
        <v>0</v>
      </c>
      <c r="Y15" s="31">
        <v>0</v>
      </c>
      <c r="Z15" s="31">
        <v>0</v>
      </c>
      <c r="AA15" s="31">
        <v>0</v>
      </c>
      <c r="AB15" s="31">
        <v>0</v>
      </c>
      <c r="AC15" s="31">
        <v>0</v>
      </c>
      <c r="AD15" s="44">
        <v>7.574898484629268E-2</v>
      </c>
      <c r="AE15" s="44">
        <v>0.17740258713638213</v>
      </c>
      <c r="AF15" s="44">
        <v>9.0707276942088258E-2</v>
      </c>
      <c r="AG15" s="44">
        <v>7.8570513728894453E-2</v>
      </c>
      <c r="AH15" s="44">
        <v>0.14260424548600334</v>
      </c>
      <c r="AI15" s="44">
        <v>0.14260424548600334</v>
      </c>
      <c r="AJ15" s="44">
        <v>0.14260424548600334</v>
      </c>
      <c r="AK15" s="45">
        <v>0.26508935327371713</v>
      </c>
      <c r="AL15" s="45">
        <v>0.38757446106143095</v>
      </c>
      <c r="AM15" s="45">
        <v>0.51005956884914472</v>
      </c>
      <c r="AN15" s="45">
        <v>0.63254467663685854</v>
      </c>
      <c r="AO15" s="45">
        <v>0.75502978442457236</v>
      </c>
      <c r="AP15" s="45">
        <v>0.87751489221228618</v>
      </c>
      <c r="AQ15" s="45">
        <v>1</v>
      </c>
      <c r="AR15" s="45">
        <v>1.05</v>
      </c>
      <c r="AS15" s="45">
        <v>1.1000000000000001</v>
      </c>
      <c r="AT15" s="45">
        <v>1.1500000000000001</v>
      </c>
      <c r="AU15" s="45">
        <v>1.2000000000000002</v>
      </c>
      <c r="AV15" s="45">
        <v>1.2500000000000002</v>
      </c>
      <c r="AW15" s="45">
        <v>1.3000000000000003</v>
      </c>
      <c r="AX15" s="45">
        <v>1.3500000000000003</v>
      </c>
      <c r="AY15" s="45">
        <v>1.4000000000000004</v>
      </c>
      <c r="AZ15" s="45">
        <v>1.4500000000000004</v>
      </c>
      <c r="BA15" s="45">
        <v>1.5</v>
      </c>
      <c r="BB15" s="45">
        <v>1.5</v>
      </c>
      <c r="BC15" s="45">
        <v>1.5</v>
      </c>
      <c r="BD15" s="45">
        <v>1.5</v>
      </c>
      <c r="BE15" s="45">
        <v>1.5</v>
      </c>
      <c r="BF15" s="45">
        <v>1.5</v>
      </c>
      <c r="BG15" s="45">
        <v>1.5</v>
      </c>
      <c r="BH15" s="45">
        <v>1.5</v>
      </c>
      <c r="BI15" s="45">
        <v>1.5</v>
      </c>
      <c r="BJ15" s="45">
        <v>1.5</v>
      </c>
      <c r="BK15" s="45">
        <v>1.5</v>
      </c>
    </row>
    <row r="16" spans="1:63" x14ac:dyDescent="0.25">
      <c r="B16" t="s">
        <v>34</v>
      </c>
      <c r="C16" s="14">
        <v>0</v>
      </c>
      <c r="D16" s="14">
        <v>0</v>
      </c>
      <c r="E16" s="14">
        <v>0</v>
      </c>
      <c r="F16" s="14">
        <v>0</v>
      </c>
      <c r="G16" s="14">
        <v>0</v>
      </c>
      <c r="H16" s="14">
        <v>0</v>
      </c>
      <c r="I16" s="14">
        <v>0</v>
      </c>
      <c r="J16" s="14">
        <v>0</v>
      </c>
      <c r="K16" s="14">
        <v>0</v>
      </c>
      <c r="L16" s="14">
        <v>0</v>
      </c>
      <c r="M16" s="14">
        <v>0</v>
      </c>
      <c r="N16" s="14">
        <v>0</v>
      </c>
      <c r="O16" s="14">
        <v>0</v>
      </c>
      <c r="P16" s="14">
        <v>0</v>
      </c>
      <c r="Q16" s="14">
        <v>0</v>
      </c>
      <c r="R16" s="14">
        <v>0</v>
      </c>
      <c r="S16" s="14">
        <v>0</v>
      </c>
      <c r="T16" s="14">
        <v>0</v>
      </c>
      <c r="U16" s="14">
        <v>0</v>
      </c>
      <c r="V16" s="14">
        <v>0</v>
      </c>
      <c r="W16" s="14">
        <v>0</v>
      </c>
      <c r="X16" s="14">
        <v>0</v>
      </c>
      <c r="Y16" s="14">
        <v>0</v>
      </c>
      <c r="Z16" s="14">
        <v>0</v>
      </c>
      <c r="AA16" s="14">
        <v>0</v>
      </c>
      <c r="AB16" s="14">
        <v>0</v>
      </c>
      <c r="AC16" s="14">
        <v>0</v>
      </c>
      <c r="AD16" s="14">
        <v>0</v>
      </c>
      <c r="AE16" s="14">
        <v>0</v>
      </c>
      <c r="AF16" s="14">
        <v>0</v>
      </c>
      <c r="AG16" s="14">
        <v>0</v>
      </c>
      <c r="AH16" s="14">
        <v>0</v>
      </c>
      <c r="AI16" s="14">
        <v>0</v>
      </c>
      <c r="AJ16" s="14">
        <v>0</v>
      </c>
      <c r="AK16" s="1">
        <v>0</v>
      </c>
      <c r="AL16" s="1">
        <v>0</v>
      </c>
      <c r="AM16" s="1">
        <v>0</v>
      </c>
      <c r="AN16" s="1">
        <v>0</v>
      </c>
      <c r="AO16" s="1">
        <v>0</v>
      </c>
      <c r="AP16" s="1">
        <v>0</v>
      </c>
      <c r="AQ16" s="1">
        <v>0</v>
      </c>
      <c r="AR16" s="1">
        <v>0</v>
      </c>
      <c r="AS16" s="1">
        <v>0</v>
      </c>
      <c r="AT16" s="1">
        <v>0</v>
      </c>
      <c r="AU16" s="1">
        <v>0</v>
      </c>
      <c r="AV16" s="1">
        <v>0</v>
      </c>
      <c r="AW16" s="1">
        <v>0</v>
      </c>
      <c r="AX16" s="1">
        <v>0</v>
      </c>
      <c r="AY16" s="1">
        <v>0</v>
      </c>
      <c r="AZ16" s="1">
        <v>0</v>
      </c>
      <c r="BA16" s="1">
        <v>0</v>
      </c>
      <c r="BB16" s="1">
        <v>0</v>
      </c>
      <c r="BC16" s="1">
        <v>0</v>
      </c>
      <c r="BD16" s="1">
        <v>0</v>
      </c>
      <c r="BE16" s="1">
        <v>0</v>
      </c>
      <c r="BF16" s="1">
        <v>0</v>
      </c>
      <c r="BG16" s="1">
        <v>0</v>
      </c>
      <c r="BH16" s="1">
        <v>0</v>
      </c>
      <c r="BI16" s="1">
        <v>0</v>
      </c>
      <c r="BJ16" s="1">
        <v>0</v>
      </c>
      <c r="BK16" s="1">
        <v>0</v>
      </c>
    </row>
    <row r="17" spans="1:63" x14ac:dyDescent="0.25">
      <c r="B17" t="s">
        <v>2</v>
      </c>
      <c r="C17" s="14">
        <v>0</v>
      </c>
      <c r="D17" s="14">
        <v>0</v>
      </c>
      <c r="E17" s="14">
        <v>0</v>
      </c>
      <c r="F17" s="14">
        <v>0</v>
      </c>
      <c r="G17" s="14">
        <v>0</v>
      </c>
      <c r="H17" s="14">
        <v>0</v>
      </c>
      <c r="I17" s="14">
        <v>0</v>
      </c>
      <c r="J17" s="14">
        <v>0</v>
      </c>
      <c r="K17" s="14">
        <v>0</v>
      </c>
      <c r="L17" s="14">
        <v>0</v>
      </c>
      <c r="M17" s="14">
        <v>0</v>
      </c>
      <c r="N17" s="14">
        <v>0</v>
      </c>
      <c r="O17" s="14">
        <v>0</v>
      </c>
      <c r="P17" s="14">
        <v>0</v>
      </c>
      <c r="Q17" s="14">
        <v>0</v>
      </c>
      <c r="R17" s="14">
        <v>0</v>
      </c>
      <c r="S17" s="14">
        <v>0</v>
      </c>
      <c r="T17" s="44">
        <v>0.29354394886709972</v>
      </c>
      <c r="U17" s="44">
        <v>0.57545223760966657</v>
      </c>
      <c r="V17" s="44">
        <v>0.86615692833642721</v>
      </c>
      <c r="W17" s="44">
        <v>1.1342397085845073</v>
      </c>
      <c r="X17" s="44">
        <v>1.3179154737636631</v>
      </c>
      <c r="Y17" s="44">
        <v>1.6157092020314372</v>
      </c>
      <c r="Z17" s="44">
        <v>1.7335097427999129</v>
      </c>
      <c r="AA17" s="44">
        <v>2.0339411845101183</v>
      </c>
      <c r="AB17" s="44">
        <v>2.0957200573767083</v>
      </c>
      <c r="AC17" s="44">
        <v>2.3581569427377485</v>
      </c>
      <c r="AD17" s="44">
        <v>2.1297900298717134</v>
      </c>
      <c r="AE17" s="44">
        <v>2.0426439844426478</v>
      </c>
      <c r="AF17" s="44">
        <v>2.1141407347010461</v>
      </c>
      <c r="AG17" s="44">
        <v>1.9049670299252248</v>
      </c>
      <c r="AH17" s="44">
        <v>2.3590408606567999</v>
      </c>
      <c r="AI17" s="44">
        <v>2.3590408606567999</v>
      </c>
      <c r="AJ17" s="44">
        <v>2.3590408606567999</v>
      </c>
      <c r="AK17" s="45">
        <v>2.4506064519915429</v>
      </c>
      <c r="AL17" s="45">
        <v>2.542172043326286</v>
      </c>
      <c r="AM17" s="45">
        <v>2.6337376346610291</v>
      </c>
      <c r="AN17" s="45">
        <v>2.7253032259957721</v>
      </c>
      <c r="AO17" s="45">
        <v>2.8168688173305152</v>
      </c>
      <c r="AP17" s="45">
        <v>2.9084344086652583</v>
      </c>
      <c r="AQ17" s="45">
        <v>3</v>
      </c>
      <c r="AR17" s="45">
        <v>3.1</v>
      </c>
      <c r="AS17" s="45">
        <v>3.2</v>
      </c>
      <c r="AT17" s="45">
        <v>3.3000000000000003</v>
      </c>
      <c r="AU17" s="45">
        <v>3.4000000000000004</v>
      </c>
      <c r="AV17" s="45">
        <v>3.5000000000000004</v>
      </c>
      <c r="AW17" s="45">
        <v>3.6000000000000005</v>
      </c>
      <c r="AX17" s="45">
        <v>3.7000000000000006</v>
      </c>
      <c r="AY17" s="45">
        <v>3.8000000000000007</v>
      </c>
      <c r="AZ17" s="45">
        <v>3.9000000000000008</v>
      </c>
      <c r="BA17" s="45">
        <v>4</v>
      </c>
      <c r="BB17" s="45">
        <v>4.05</v>
      </c>
      <c r="BC17" s="45">
        <v>4.0999999999999996</v>
      </c>
      <c r="BD17" s="45">
        <v>4.1499999999999995</v>
      </c>
      <c r="BE17" s="45">
        <v>4.1999999999999993</v>
      </c>
      <c r="BF17" s="45">
        <v>4.2499999999999991</v>
      </c>
      <c r="BG17" s="45">
        <v>4.2999999999999989</v>
      </c>
      <c r="BH17" s="45">
        <v>4.3499999999999988</v>
      </c>
      <c r="BI17" s="45">
        <v>4.3999999999999986</v>
      </c>
      <c r="BJ17" s="45">
        <v>4.4499999999999984</v>
      </c>
      <c r="BK17" s="45">
        <v>4.5</v>
      </c>
    </row>
    <row r="18" spans="1:63" x14ac:dyDescent="0.25">
      <c r="B18" t="s">
        <v>3</v>
      </c>
      <c r="C18" s="14">
        <v>0</v>
      </c>
      <c r="D18" s="14">
        <v>0</v>
      </c>
      <c r="E18" s="14">
        <v>0</v>
      </c>
      <c r="F18" s="14">
        <v>0</v>
      </c>
      <c r="G18" s="14">
        <v>0</v>
      </c>
      <c r="H18" s="14">
        <v>0</v>
      </c>
      <c r="I18" s="14">
        <v>0</v>
      </c>
      <c r="J18" s="14">
        <v>0</v>
      </c>
      <c r="K18" s="14">
        <v>0</v>
      </c>
      <c r="L18" s="14">
        <v>0</v>
      </c>
      <c r="M18" s="14">
        <v>0</v>
      </c>
      <c r="N18" s="14">
        <v>0</v>
      </c>
      <c r="O18" s="14">
        <v>0</v>
      </c>
      <c r="P18" s="14">
        <v>0</v>
      </c>
      <c r="Q18" s="14">
        <v>0</v>
      </c>
      <c r="R18" s="14">
        <v>0</v>
      </c>
      <c r="S18" s="14">
        <v>0</v>
      </c>
      <c r="T18" s="44">
        <v>0.55292761553887637</v>
      </c>
      <c r="U18" s="44">
        <v>0.71372988685649019</v>
      </c>
      <c r="V18" s="44">
        <v>0.85812324022264408</v>
      </c>
      <c r="W18" s="44">
        <v>1.0762679296425433</v>
      </c>
      <c r="X18" s="44">
        <v>0.96945219792821802</v>
      </c>
      <c r="Y18" s="44">
        <v>1.0318932033341661</v>
      </c>
      <c r="Z18" s="44">
        <v>1.100112321105595</v>
      </c>
      <c r="AA18" s="44">
        <v>1.2370206561647712</v>
      </c>
      <c r="AB18" s="44">
        <v>1.3574110125726224</v>
      </c>
      <c r="AC18" s="44">
        <v>1.5487100700934069</v>
      </c>
      <c r="AD18" s="44">
        <v>1.6766104218796656</v>
      </c>
      <c r="AE18" s="44">
        <v>1.6542839435172727</v>
      </c>
      <c r="AF18" s="44">
        <v>1.5938281892637514</v>
      </c>
      <c r="AG18" s="44">
        <v>1.4632602971084461</v>
      </c>
      <c r="AH18" s="44">
        <v>1.4446799354234903</v>
      </c>
      <c r="AI18" s="44">
        <v>1.4446799354234903</v>
      </c>
      <c r="AJ18" s="44">
        <v>1.4446799354234903</v>
      </c>
      <c r="AK18" s="45">
        <v>1.5240113732201346</v>
      </c>
      <c r="AL18" s="45">
        <v>1.6033428110167789</v>
      </c>
      <c r="AM18" s="45">
        <v>1.6826742488134232</v>
      </c>
      <c r="AN18" s="45">
        <v>1.7620056866100675</v>
      </c>
      <c r="AO18" s="45">
        <v>1.8413371244067118</v>
      </c>
      <c r="AP18" s="45">
        <v>1.9206685622033561</v>
      </c>
      <c r="AQ18" s="45">
        <v>2</v>
      </c>
      <c r="AR18" s="45">
        <v>2.0499999999999998</v>
      </c>
      <c r="AS18" s="45">
        <v>2.0999999999999996</v>
      </c>
      <c r="AT18" s="45">
        <v>2.1499999999999995</v>
      </c>
      <c r="AU18" s="45">
        <v>2.1999999999999993</v>
      </c>
      <c r="AV18" s="45">
        <v>2.2499999999999991</v>
      </c>
      <c r="AW18" s="45">
        <v>2.2999999999999989</v>
      </c>
      <c r="AX18" s="45">
        <v>2.3499999999999988</v>
      </c>
      <c r="AY18" s="45">
        <v>2.3999999999999986</v>
      </c>
      <c r="AZ18" s="45">
        <v>2.4499999999999984</v>
      </c>
      <c r="BA18" s="45">
        <v>2.5</v>
      </c>
      <c r="BB18" s="45">
        <v>2.5</v>
      </c>
      <c r="BC18" s="45">
        <v>2.5</v>
      </c>
      <c r="BD18" s="45">
        <v>2.5</v>
      </c>
      <c r="BE18" s="45">
        <v>2.5</v>
      </c>
      <c r="BF18" s="45">
        <v>2.5</v>
      </c>
      <c r="BG18" s="45">
        <v>2.5</v>
      </c>
      <c r="BH18" s="45">
        <v>2.5</v>
      </c>
      <c r="BI18" s="45">
        <v>2.5</v>
      </c>
      <c r="BJ18" s="45">
        <v>2.5</v>
      </c>
      <c r="BK18" s="45">
        <v>2.5</v>
      </c>
    </row>
    <row r="19" spans="1:63" x14ac:dyDescent="0.25">
      <c r="A19" s="2"/>
      <c r="B19" s="2" t="s">
        <v>4</v>
      </c>
      <c r="C19" s="16">
        <v>0</v>
      </c>
      <c r="D19" s="16">
        <v>0</v>
      </c>
      <c r="E19" s="16">
        <v>0</v>
      </c>
      <c r="F19" s="16">
        <v>0</v>
      </c>
      <c r="G19" s="16">
        <v>0</v>
      </c>
      <c r="H19" s="16">
        <v>0</v>
      </c>
      <c r="I19" s="16">
        <v>0</v>
      </c>
      <c r="J19" s="16">
        <v>0</v>
      </c>
      <c r="K19" s="16">
        <v>0</v>
      </c>
      <c r="L19" s="16">
        <v>0</v>
      </c>
      <c r="M19" s="16">
        <v>0</v>
      </c>
      <c r="N19" s="16">
        <v>0</v>
      </c>
      <c r="O19" s="16">
        <v>0</v>
      </c>
      <c r="P19" s="16">
        <v>0</v>
      </c>
      <c r="Q19" s="16">
        <v>0</v>
      </c>
      <c r="R19" s="16">
        <v>0</v>
      </c>
      <c r="S19" s="16">
        <v>0</v>
      </c>
      <c r="T19" s="51">
        <v>0.28196804084453148</v>
      </c>
      <c r="U19" s="51">
        <v>0.60699157123648217</v>
      </c>
      <c r="V19" s="51">
        <v>0.84541609562116815</v>
      </c>
      <c r="W19" s="51">
        <v>1.0105338635777139</v>
      </c>
      <c r="X19" s="51">
        <v>1.1340027612473744</v>
      </c>
      <c r="Y19" s="51">
        <v>1.4797106801588937</v>
      </c>
      <c r="Z19" s="51">
        <v>1.7578665388699259</v>
      </c>
      <c r="AA19" s="51">
        <v>1.9594531954457655</v>
      </c>
      <c r="AB19" s="51">
        <v>1.9493924788120145</v>
      </c>
      <c r="AC19" s="51">
        <v>2.2623318769662637</v>
      </c>
      <c r="AD19" s="51">
        <v>2.1100127651477436</v>
      </c>
      <c r="AE19" s="51">
        <v>1.9932435541177451</v>
      </c>
      <c r="AF19" s="51">
        <v>2.6763579743112698</v>
      </c>
      <c r="AG19" s="51">
        <v>2.3315870776680008</v>
      </c>
      <c r="AH19" s="51">
        <v>2.51916435648796</v>
      </c>
      <c r="AI19" s="51">
        <v>2.51916435648796</v>
      </c>
      <c r="AJ19" s="51">
        <v>2.51916435648796</v>
      </c>
      <c r="AK19" s="52">
        <v>2.8307123055611085</v>
      </c>
      <c r="AL19" s="52">
        <v>3.1422602546342571</v>
      </c>
      <c r="AM19" s="52">
        <v>3.4538082037074056</v>
      </c>
      <c r="AN19" s="52">
        <v>3.7653561527805541</v>
      </c>
      <c r="AO19" s="52">
        <v>4.0769041018537031</v>
      </c>
      <c r="AP19" s="52">
        <v>4.3884520509268521</v>
      </c>
      <c r="AQ19" s="52">
        <v>4.7</v>
      </c>
      <c r="AR19" s="52">
        <v>4.83</v>
      </c>
      <c r="AS19" s="52">
        <v>4.96</v>
      </c>
      <c r="AT19" s="52">
        <v>5.09</v>
      </c>
      <c r="AU19" s="52">
        <v>5.22</v>
      </c>
      <c r="AV19" s="52">
        <v>5.35</v>
      </c>
      <c r="AW19" s="52">
        <v>5.4799999999999995</v>
      </c>
      <c r="AX19" s="52">
        <v>5.6099999999999994</v>
      </c>
      <c r="AY19" s="52">
        <v>5.7399999999999993</v>
      </c>
      <c r="AZ19" s="52">
        <v>5.8699999999999992</v>
      </c>
      <c r="BA19" s="52">
        <v>6</v>
      </c>
      <c r="BB19" s="52">
        <v>6.1</v>
      </c>
      <c r="BC19" s="52">
        <v>6.1999999999999993</v>
      </c>
      <c r="BD19" s="52">
        <v>6.2999999999999989</v>
      </c>
      <c r="BE19" s="52">
        <v>6.3999999999999986</v>
      </c>
      <c r="BF19" s="52">
        <v>6.4999999999999982</v>
      </c>
      <c r="BG19" s="52">
        <v>6.5999999999999979</v>
      </c>
      <c r="BH19" s="52">
        <v>6.6999999999999975</v>
      </c>
      <c r="BI19" s="52">
        <v>6.7999999999999972</v>
      </c>
      <c r="BJ19" s="52">
        <v>6.8999999999999968</v>
      </c>
      <c r="BK19" s="52">
        <v>7</v>
      </c>
    </row>
    <row r="20" spans="1:63" x14ac:dyDescent="0.25">
      <c r="A20" s="15" t="s">
        <v>8</v>
      </c>
      <c r="B20" s="15" t="s">
        <v>9</v>
      </c>
      <c r="C20" s="65">
        <v>0</v>
      </c>
      <c r="D20" s="65">
        <v>0</v>
      </c>
      <c r="E20" s="65">
        <v>0</v>
      </c>
      <c r="F20" s="65">
        <v>0</v>
      </c>
      <c r="G20" s="65">
        <v>0</v>
      </c>
      <c r="H20" s="65">
        <v>0</v>
      </c>
      <c r="I20" s="65">
        <v>0</v>
      </c>
      <c r="J20" s="65">
        <v>0</v>
      </c>
      <c r="K20" s="65">
        <v>0</v>
      </c>
      <c r="L20" s="65">
        <v>0</v>
      </c>
      <c r="M20" s="65">
        <v>0</v>
      </c>
      <c r="N20" s="65">
        <v>0</v>
      </c>
      <c r="O20" s="65">
        <v>0</v>
      </c>
      <c r="P20" s="65">
        <v>0</v>
      </c>
      <c r="Q20" s="65">
        <v>0</v>
      </c>
      <c r="R20" s="65">
        <v>0</v>
      </c>
      <c r="S20" s="65">
        <v>0</v>
      </c>
      <c r="T20" s="65">
        <v>0</v>
      </c>
      <c r="U20" s="65">
        <v>0</v>
      </c>
      <c r="V20" s="65">
        <v>0</v>
      </c>
      <c r="W20" s="66">
        <v>1.0142566825650907</v>
      </c>
      <c r="X20" s="66">
        <v>1.4260699972371709</v>
      </c>
      <c r="Y20" s="66">
        <v>2.997581703581107</v>
      </c>
      <c r="Z20" s="66">
        <v>3.8702570810565029</v>
      </c>
      <c r="AA20" s="66">
        <v>5.2069511472125907</v>
      </c>
      <c r="AB20" s="66">
        <v>6.9020268465605996</v>
      </c>
      <c r="AC20" s="66">
        <v>8.2126575798770283</v>
      </c>
      <c r="AD20" s="66">
        <v>11.325016809362076</v>
      </c>
      <c r="AE20" s="66">
        <v>11.325016809362076</v>
      </c>
      <c r="AF20" s="66">
        <v>11.325016809362076</v>
      </c>
      <c r="AG20" s="66">
        <v>11.325016809362076</v>
      </c>
      <c r="AH20" s="66">
        <v>11.325016809362076</v>
      </c>
      <c r="AI20" s="66">
        <v>11.325016809362076</v>
      </c>
      <c r="AJ20" s="66">
        <v>11.325016809362076</v>
      </c>
      <c r="AK20" s="68">
        <v>22.56430012231035</v>
      </c>
      <c r="AL20" s="68">
        <v>33.803583435258624</v>
      </c>
      <c r="AM20" s="68">
        <v>45.042866748206897</v>
      </c>
      <c r="AN20" s="68">
        <v>56.282150061155171</v>
      </c>
      <c r="AO20" s="68">
        <v>67.521433374103452</v>
      </c>
      <c r="AP20" s="68">
        <v>78.760716687051726</v>
      </c>
      <c r="AQ20" s="68">
        <v>90</v>
      </c>
      <c r="AR20" s="68">
        <v>90</v>
      </c>
      <c r="AS20" s="68">
        <v>90</v>
      </c>
      <c r="AT20" s="68">
        <v>90</v>
      </c>
      <c r="AU20" s="68">
        <v>90</v>
      </c>
      <c r="AV20" s="68">
        <v>90</v>
      </c>
      <c r="AW20" s="68">
        <v>90</v>
      </c>
      <c r="AX20" s="68">
        <v>90</v>
      </c>
      <c r="AY20" s="68">
        <v>90</v>
      </c>
      <c r="AZ20" s="68">
        <v>90</v>
      </c>
      <c r="BA20" s="68">
        <v>90</v>
      </c>
      <c r="BB20" s="68">
        <v>90</v>
      </c>
      <c r="BC20" s="68">
        <v>90</v>
      </c>
      <c r="BD20" s="68">
        <v>90</v>
      </c>
      <c r="BE20" s="68">
        <v>90</v>
      </c>
      <c r="BF20" s="68">
        <v>90</v>
      </c>
      <c r="BG20" s="68">
        <v>90</v>
      </c>
      <c r="BH20" s="68">
        <v>90</v>
      </c>
      <c r="BI20" s="68">
        <v>90</v>
      </c>
      <c r="BJ20" s="68">
        <v>90</v>
      </c>
      <c r="BK20" s="68">
        <v>90</v>
      </c>
    </row>
    <row r="21" spans="1:63" x14ac:dyDescent="0.25">
      <c r="A21" s="15" t="s">
        <v>6</v>
      </c>
      <c r="B21" s="79" t="s">
        <v>7</v>
      </c>
      <c r="C21" s="65">
        <v>0</v>
      </c>
      <c r="D21" s="65">
        <v>0</v>
      </c>
      <c r="E21" s="65">
        <v>0</v>
      </c>
      <c r="F21" s="65">
        <v>0</v>
      </c>
      <c r="G21" s="65">
        <v>0</v>
      </c>
      <c r="H21" s="65">
        <v>0</v>
      </c>
      <c r="I21" s="65">
        <v>0</v>
      </c>
      <c r="J21" s="65">
        <v>0</v>
      </c>
      <c r="K21" s="65">
        <v>0</v>
      </c>
      <c r="L21" s="65">
        <v>0</v>
      </c>
      <c r="M21" s="65">
        <v>0</v>
      </c>
      <c r="N21" s="65">
        <v>0</v>
      </c>
      <c r="O21" s="65">
        <v>0</v>
      </c>
      <c r="P21" s="65">
        <v>0</v>
      </c>
      <c r="Q21" s="65">
        <v>0</v>
      </c>
      <c r="R21" s="65">
        <v>0</v>
      </c>
      <c r="S21" s="65">
        <v>0</v>
      </c>
      <c r="T21" s="65">
        <v>0</v>
      </c>
      <c r="U21" s="65">
        <v>0</v>
      </c>
      <c r="V21" s="65">
        <v>0</v>
      </c>
      <c r="W21" s="65">
        <v>0</v>
      </c>
      <c r="X21" s="65">
        <v>0</v>
      </c>
      <c r="Y21" s="66">
        <v>24.031857784742854</v>
      </c>
      <c r="Z21" s="66">
        <v>48.955568896554915</v>
      </c>
      <c r="AA21" s="66">
        <v>66.948202726706214</v>
      </c>
      <c r="AB21" s="66">
        <v>82.991995530477652</v>
      </c>
      <c r="AC21" s="66">
        <v>82.384153283404942</v>
      </c>
      <c r="AD21" s="66">
        <v>90.169864073941156</v>
      </c>
      <c r="AE21" s="66">
        <v>89.821074708357202</v>
      </c>
      <c r="AF21" s="66">
        <v>89.821074708357202</v>
      </c>
      <c r="AG21" s="66">
        <v>89.821074708357202</v>
      </c>
      <c r="AH21" s="66">
        <v>89.821074708357202</v>
      </c>
      <c r="AI21" s="66">
        <v>89.821074708357202</v>
      </c>
      <c r="AJ21" s="66">
        <v>89.821074708357202</v>
      </c>
      <c r="AK21" s="67">
        <v>91.275206892877605</v>
      </c>
      <c r="AL21" s="67">
        <v>92.547572554332959</v>
      </c>
      <c r="AM21" s="67">
        <v>93.819938215788312</v>
      </c>
      <c r="AN21" s="67">
        <v>95.092303877243666</v>
      </c>
      <c r="AO21" s="67">
        <v>96.364669538699019</v>
      </c>
      <c r="AP21" s="67">
        <v>97.637035200154372</v>
      </c>
      <c r="AQ21" s="67">
        <v>100</v>
      </c>
      <c r="AR21" s="67">
        <v>100</v>
      </c>
      <c r="AS21" s="67">
        <v>100</v>
      </c>
      <c r="AT21" s="67">
        <v>100</v>
      </c>
      <c r="AU21" s="67">
        <v>100</v>
      </c>
      <c r="AV21" s="67">
        <v>100</v>
      </c>
      <c r="AW21" s="67">
        <v>100</v>
      </c>
      <c r="AX21" s="67">
        <v>100</v>
      </c>
      <c r="AY21" s="67">
        <v>100</v>
      </c>
      <c r="AZ21" s="67">
        <v>100</v>
      </c>
      <c r="BA21" s="67">
        <v>100</v>
      </c>
      <c r="BB21" s="67">
        <v>100</v>
      </c>
      <c r="BC21" s="67">
        <v>100</v>
      </c>
      <c r="BD21" s="67">
        <v>100</v>
      </c>
      <c r="BE21" s="67">
        <v>100</v>
      </c>
      <c r="BF21" s="67">
        <v>100</v>
      </c>
      <c r="BG21" s="67">
        <v>100</v>
      </c>
      <c r="BH21" s="67">
        <v>100</v>
      </c>
      <c r="BI21" s="67">
        <v>100</v>
      </c>
      <c r="BJ21" s="67">
        <v>100</v>
      </c>
      <c r="BK21" s="67">
        <v>100</v>
      </c>
    </row>
    <row r="22" spans="1:63" x14ac:dyDescent="0.25">
      <c r="A22" t="s">
        <v>279</v>
      </c>
      <c r="B22" t="s">
        <v>20</v>
      </c>
      <c r="C22" s="14">
        <v>0</v>
      </c>
      <c r="D22" s="14">
        <v>0</v>
      </c>
      <c r="E22" s="14">
        <v>0</v>
      </c>
      <c r="F22" s="14">
        <v>0</v>
      </c>
      <c r="G22" s="14">
        <v>0</v>
      </c>
      <c r="H22" s="14">
        <v>0</v>
      </c>
      <c r="I22" s="14">
        <v>0</v>
      </c>
      <c r="J22" s="14">
        <v>0</v>
      </c>
      <c r="K22" s="14">
        <v>0</v>
      </c>
      <c r="L22" s="14">
        <v>0</v>
      </c>
      <c r="M22" s="14">
        <v>0</v>
      </c>
      <c r="N22" s="14">
        <v>0</v>
      </c>
      <c r="O22" s="14">
        <v>0</v>
      </c>
      <c r="P22" s="14">
        <v>0</v>
      </c>
      <c r="Q22" s="14">
        <v>0</v>
      </c>
      <c r="R22" s="14">
        <v>0</v>
      </c>
      <c r="S22" s="14">
        <v>0</v>
      </c>
      <c r="T22" s="14">
        <v>0</v>
      </c>
      <c r="U22" s="14">
        <v>0</v>
      </c>
      <c r="V22" s="14">
        <v>0</v>
      </c>
      <c r="W22" s="14">
        <v>0</v>
      </c>
      <c r="X22" s="14">
        <v>2.2999999999999998</v>
      </c>
      <c r="Y22" s="14">
        <v>5.0999999999999996</v>
      </c>
      <c r="Z22" s="14">
        <v>8.6</v>
      </c>
      <c r="AA22" s="14">
        <v>10.5</v>
      </c>
      <c r="AB22" s="14">
        <v>13</v>
      </c>
      <c r="AC22" s="14">
        <v>12.100000000000001</v>
      </c>
      <c r="AD22" s="14">
        <v>9.4</v>
      </c>
      <c r="AE22" s="14">
        <f>AD22</f>
        <v>9.4</v>
      </c>
      <c r="AF22" s="14">
        <f t="shared" ref="AF22:AJ22" si="0">AE22</f>
        <v>9.4</v>
      </c>
      <c r="AG22" s="14">
        <f t="shared" si="0"/>
        <v>9.4</v>
      </c>
      <c r="AH22" s="14">
        <f t="shared" si="0"/>
        <v>9.4</v>
      </c>
      <c r="AI22" s="14">
        <f t="shared" si="0"/>
        <v>9.4</v>
      </c>
      <c r="AJ22" s="14">
        <f t="shared" si="0"/>
        <v>9.4</v>
      </c>
      <c r="AK22" s="45">
        <v>9.9625000000000004</v>
      </c>
      <c r="AL22" s="45">
        <v>10.525</v>
      </c>
      <c r="AM22" s="45">
        <v>11.087500000000002</v>
      </c>
      <c r="AN22" s="45">
        <v>11.650000000000002</v>
      </c>
      <c r="AO22" s="45">
        <v>12.212500000000002</v>
      </c>
      <c r="AP22" s="45">
        <v>12.775000000000002</v>
      </c>
      <c r="AQ22" s="45">
        <v>13.899999999999999</v>
      </c>
      <c r="AR22" s="45">
        <v>14.299999999999999</v>
      </c>
      <c r="AS22" s="45">
        <v>14.7</v>
      </c>
      <c r="AT22" s="45">
        <v>15.1</v>
      </c>
      <c r="AU22" s="45">
        <v>15.5</v>
      </c>
      <c r="AV22" s="45">
        <v>15.9</v>
      </c>
      <c r="AW22" s="45">
        <v>16.3</v>
      </c>
      <c r="AX22" s="45">
        <v>16.7</v>
      </c>
      <c r="AY22" s="45">
        <v>17.100000000000001</v>
      </c>
      <c r="AZ22" s="45">
        <v>17.5</v>
      </c>
      <c r="BA22" s="45">
        <v>17.899999999999999</v>
      </c>
      <c r="BB22" s="45">
        <v>17.899999999999999</v>
      </c>
      <c r="BC22" s="45">
        <v>17.899999999999999</v>
      </c>
      <c r="BD22" s="45">
        <v>17.899999999999999</v>
      </c>
      <c r="BE22" s="45">
        <v>17.899999999999999</v>
      </c>
      <c r="BF22" s="45">
        <v>17.899999999999999</v>
      </c>
      <c r="BG22" s="45">
        <v>17.899999999999999</v>
      </c>
      <c r="BH22" s="45">
        <v>17.899999999999999</v>
      </c>
      <c r="BI22" s="45">
        <v>17.899999999999999</v>
      </c>
      <c r="BJ22" s="45">
        <v>17.899999999999999</v>
      </c>
      <c r="BK22" s="45">
        <v>17.899999999999999</v>
      </c>
    </row>
    <row r="23" spans="1:63" x14ac:dyDescent="0.25">
      <c r="A23" s="2"/>
      <c r="B23" s="2" t="s">
        <v>1</v>
      </c>
      <c r="C23" s="16">
        <v>0</v>
      </c>
      <c r="D23" s="16">
        <v>0</v>
      </c>
      <c r="E23" s="16">
        <v>0</v>
      </c>
      <c r="F23" s="16">
        <v>0</v>
      </c>
      <c r="G23" s="16">
        <v>0</v>
      </c>
      <c r="H23" s="16">
        <v>0</v>
      </c>
      <c r="I23" s="16">
        <v>0</v>
      </c>
      <c r="J23" s="16">
        <v>0</v>
      </c>
      <c r="K23" s="16">
        <v>0</v>
      </c>
      <c r="L23" s="16">
        <v>0</v>
      </c>
      <c r="M23" s="16">
        <v>0</v>
      </c>
      <c r="N23" s="16">
        <v>0</v>
      </c>
      <c r="O23" s="16">
        <v>0</v>
      </c>
      <c r="P23" s="16">
        <v>0</v>
      </c>
      <c r="Q23" s="16">
        <v>0</v>
      </c>
      <c r="R23" s="16">
        <v>0</v>
      </c>
      <c r="S23" s="16">
        <v>0</v>
      </c>
      <c r="T23" s="16">
        <v>0</v>
      </c>
      <c r="U23" s="16">
        <v>0</v>
      </c>
      <c r="V23" s="16">
        <v>0</v>
      </c>
      <c r="W23" s="16">
        <v>0</v>
      </c>
      <c r="X23" s="16">
        <v>0.7</v>
      </c>
      <c r="Y23" s="16">
        <v>1.5</v>
      </c>
      <c r="Z23" s="16">
        <v>2.5</v>
      </c>
      <c r="AA23" s="16">
        <v>3.3</v>
      </c>
      <c r="AB23" s="16">
        <v>3.9000000000000004</v>
      </c>
      <c r="AC23" s="16">
        <v>1.9</v>
      </c>
      <c r="AD23" s="16">
        <v>1.5</v>
      </c>
      <c r="AE23" s="16">
        <f>AD23</f>
        <v>1.5</v>
      </c>
      <c r="AF23" s="16">
        <f t="shared" ref="AF23:AJ23" si="1">AE23</f>
        <v>1.5</v>
      </c>
      <c r="AG23" s="16">
        <f t="shared" si="1"/>
        <v>1.5</v>
      </c>
      <c r="AH23" s="16">
        <f t="shared" si="1"/>
        <v>1.5</v>
      </c>
      <c r="AI23" s="16">
        <f t="shared" si="1"/>
        <v>1.5</v>
      </c>
      <c r="AJ23" s="16">
        <f t="shared" si="1"/>
        <v>1.5</v>
      </c>
      <c r="AK23" s="52">
        <v>1.5874999999999999</v>
      </c>
      <c r="AL23" s="52">
        <v>1.675</v>
      </c>
      <c r="AM23" s="52">
        <v>1.7625000000000002</v>
      </c>
      <c r="AN23" s="52">
        <v>1.8500000000000003</v>
      </c>
      <c r="AO23" s="52">
        <v>1.9375000000000004</v>
      </c>
      <c r="AP23" s="52">
        <v>2.0250000000000004</v>
      </c>
      <c r="AQ23" s="52">
        <v>2.1999999999999997</v>
      </c>
      <c r="AR23" s="52">
        <v>2.4</v>
      </c>
      <c r="AS23" s="52">
        <v>2.6</v>
      </c>
      <c r="AT23" s="52">
        <v>2.8000000000000003</v>
      </c>
      <c r="AU23" s="52">
        <v>3.0000000000000004</v>
      </c>
      <c r="AV23" s="52">
        <v>3.2000000000000006</v>
      </c>
      <c r="AW23" s="52">
        <v>3.4000000000000008</v>
      </c>
      <c r="AX23" s="52">
        <v>3.600000000000001</v>
      </c>
      <c r="AY23" s="52">
        <v>3.8000000000000012</v>
      </c>
      <c r="AZ23" s="52">
        <v>4.0000000000000018</v>
      </c>
      <c r="BA23" s="52">
        <v>4.2</v>
      </c>
      <c r="BB23" s="52">
        <v>4.2</v>
      </c>
      <c r="BC23" s="52">
        <v>4.2</v>
      </c>
      <c r="BD23" s="52">
        <v>4.2</v>
      </c>
      <c r="BE23" s="52">
        <v>4.2</v>
      </c>
      <c r="BF23" s="52">
        <v>4.2</v>
      </c>
      <c r="BG23" s="52">
        <v>4.2</v>
      </c>
      <c r="BH23" s="52">
        <v>4.2</v>
      </c>
      <c r="BI23" s="52">
        <v>4.2</v>
      </c>
      <c r="BJ23" s="52">
        <v>4.2</v>
      </c>
      <c r="BK23" s="52">
        <v>4.2</v>
      </c>
    </row>
    <row r="25" spans="1:63" x14ac:dyDescent="0.25">
      <c r="A25" t="s">
        <v>116</v>
      </c>
      <c r="C25" t="s">
        <v>284</v>
      </c>
    </row>
    <row r="26" spans="1:63" x14ac:dyDescent="0.25">
      <c r="C26" t="s">
        <v>280</v>
      </c>
    </row>
    <row r="27" spans="1:63" x14ac:dyDescent="0.25">
      <c r="C27" t="s">
        <v>288</v>
      </c>
    </row>
    <row r="29" spans="1:63" x14ac:dyDescent="0.25">
      <c r="A29" s="5" t="s">
        <v>117</v>
      </c>
      <c r="B29" s="5"/>
      <c r="C29" t="s">
        <v>326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17</vt:i4>
      </vt:variant>
    </vt:vector>
  </HeadingPairs>
  <TitlesOfParts>
    <vt:vector size="17" baseType="lpstr">
      <vt:lpstr>Velkommen</vt:lpstr>
      <vt:lpstr>Liste over tabeller</vt:lpstr>
      <vt:lpstr>Tabel 1 Antal dyr</vt:lpstr>
      <vt:lpstr>Tabel 2 Staldtypefordeling</vt:lpstr>
      <vt:lpstr>Tabel 3 CH4 fra fordøjelse</vt:lpstr>
      <vt:lpstr>Tabel 4 CH4 fra gødning</vt:lpstr>
      <vt:lpstr>Tabel 5 N2O fra gødning</vt:lpstr>
      <vt:lpstr>Tabel 6 Gødningsmængder</vt:lpstr>
      <vt:lpstr>Tabel 7 Miljøteknologi</vt:lpstr>
      <vt:lpstr>Tabel 8 Reduktionsfaktorer</vt:lpstr>
      <vt:lpstr>Tabel 9 Bioforgasset gylle</vt:lpstr>
      <vt:lpstr>Tabel 10 N-udskillelse</vt:lpstr>
      <vt:lpstr>Tabel 11 Baggrundstal kvæg</vt:lpstr>
      <vt:lpstr>Tabel 12 Gødskning</vt:lpstr>
      <vt:lpstr>Tabel 13 Opholdstid staldtype</vt:lpstr>
      <vt:lpstr>Tabel 14 Reduktioner</vt:lpstr>
      <vt:lpstr>Reference liste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2022-06-03T09:34:08Z</dcterms:created>
  <dcterms:modified xsi:type="dcterms:W3CDTF">2025-04-29T11:38:35Z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185857117176055</vt:r8>
  </property>
</Properties>
</file>